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41" documentId="13_ncr:1_{F6CB121F-512D-4AA6-A0C1-0FB36C537598}" xr6:coauthVersionLast="47" xr6:coauthVersionMax="47" xr10:uidLastSave="{8B001516-20AD-4C22-B1CD-1EAE9D0F26E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<sst xmlns="http://schemas.openxmlformats.org/spreadsheetml/2006/main" count="179028" uniqueCount="39107">
  <si>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</si>
  <si>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</si>
  <si>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</si>
  <si>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</si>
  <si>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</si>
  <si>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</si>
  <si>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</si>
  <si>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</si>
  <si>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</si>
  <si>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</si>
  <si>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</si>
  <si>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</si>
  <si>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</si>
  <si>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</si>
  <si>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</si>
  <si>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</si>
  <si>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</si>
  <si>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</si>
  <si>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</si>
  <si>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</si>
  <si>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</si>
  <si>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</si>
  <si>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</si>
  <si>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</si>
  <si>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</si>
  <si>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</si>
  <si>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</si>
  <si>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</si>
  <si>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</si>
  <si>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</si>
  <si>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</si>
  <si>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</si>
  <si>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</si>
  <si>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</si>
  <si>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</si>
  <si>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</si>
  <si>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</si>
  <si>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</si>
  <si>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</si>
  <si>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</si>
  <si>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</si>
  <si>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</si>
  <si>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</si>
  <si>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</si>
  <si>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</si>
  <si>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</si>
  <si>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</si>
  <si>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</si>
  <si>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</si>
  <si>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</si>
  <si>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</si>
  <si>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</si>
  <si>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</si>
  <si>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</si>
  <si>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</si>
  <si>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</si>
  <si>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</si>
  <si>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</si>
  <si>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</si>
  <si>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</si>
  <si>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</si>
  <si>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</si>
  <si>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</si>
  <si>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</si>
  <si>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</si>
  <si>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</si>
  <si>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</si>
  <si>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</si>
  <si>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</si>
  <si>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</si>
  <si>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</si>
  <si>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</si>
  <si>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</si>
  <si>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</si>
  <si>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</si>
  <si>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</si>
  <si>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</si>
  <si>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</si>
  <si>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</si>
  <si>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</si>
  <si>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</si>
  <si>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</si>
  <si>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</si>
  <si>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</si>
  <si>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</si>
  <si>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</si>
  <si>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</si>
  <si>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</si>
  <si>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</si>
  <si>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</si>
  <si>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</si>
  <si>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</si>
  <si>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</si>
  <si>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</si>
  <si>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</si>
  <si>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</si>
  <si>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</si>
  <si>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</si>
  <si>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</si>
  <si>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</si>
  <si>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</si>
  <si>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</si>
  <si>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</si>
  <si>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</si>
  <si>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</si>
  <si>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</si>
  <si>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</si>
  <si>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</si>
  <si>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</si>
  <si>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</si>
  <si>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</si>
  <si>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</si>
  <si>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</si>
  <si>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</si>
  <si>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</si>
  <si>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</si>
  <si>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</si>
  <si>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</si>
  <si>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</si>
  <si>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</si>
  <si>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</si>
  <si>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</si>
  <si>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</si>
  <si>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</si>
  <si>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</si>
  <si>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</si>
  <si>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</si>
  <si>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</si>
  <si>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</si>
  <si>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</si>
  <si>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</si>
  <si>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</si>
  <si>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</si>
  <si>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</si>
  <si>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</si>
  <si>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</si>
  <si>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</si>
  <si>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</si>
  <si>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</si>
  <si>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</si>
  <si>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</si>
  <si>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</si>
  <si>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</si>
  <si>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</si>
  <si>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</si>
  <si>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</si>
  <si>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</si>
  <si>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</si>
  <si>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</si>
  <si>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</si>
  <si>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</si>
  <si>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</si>
  <si>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</si>
  <si>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</si>
  <si>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</si>
  <si>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</si>
  <si>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</si>
  <si>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</si>
  <si>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</si>
  <si>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</si>
  <si>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</si>
  <si>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</si>
  <si>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</si>
  <si>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</si>
  <si>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</si>
  <si>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</si>
  <si>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</si>
  <si>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</si>
  <si>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</si>
  <si>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</si>
  <si>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</si>
  <si>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</si>
  <si>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</si>
  <si>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</si>
  <si>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</si>
  <si>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</si>
  <si>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</si>
  <si>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</si>
  <si>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</si>
  <si>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</si>
  <si>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</si>
  <si>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</si>
  <si>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</si>
  <si>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</si>
  <si>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</si>
  <si>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</si>
  <si>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</si>
  <si>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</si>
  <si>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</si>
  <si>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</si>
  <si>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</si>
  <si>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</si>
  <si>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</si>
  <si>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</si>
  <si>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</si>
  <si>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</si>
  <si>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</si>
  <si>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</si>
  <si>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</si>
  <si>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</si>
  <si>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</si>
  <si>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</si>
  <si>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</si>
  <si>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</si>
  <si>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</si>
  <si>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</si>
  <si>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</si>
  <si>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</si>
  <si>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</si>
  <si>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</si>
  <si>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</si>
  <si>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</si>
  <si>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</si>
  <si>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</si>
  <si>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</si>
  <si>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</si>
  <si>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</si>
  <si>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</si>
  <si>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</si>
  <si>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</si>
  <si>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</si>
  <si>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</si>
  <si>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</si>
  <si>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</si>
  <si>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</si>
  <si>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</si>
  <si>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</si>
  <si>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</si>
  <si>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</si>
  <si>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</si>
  <si>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</si>
  <si>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</si>
  <si>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</si>
  <si>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</si>
  <si>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</si>
  <si>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</si>
  <si>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</si>
  <si>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</si>
  <si>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</si>
  <si>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</si>
  <si>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</si>
  <si>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</si>
  <si>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</si>
  <si>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</si>
  <si>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</si>
  <si>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</si>
  <si>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</si>
  <si>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</si>
  <si>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</si>
  <si>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</si>
  <si>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</si>
  <si>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</si>
  <si>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</si>
  <si>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</si>
  <si>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</si>
  <si>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</si>
  <si>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</si>
  <si>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</si>
  <si>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</si>
  <si>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</si>
  <si>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</si>
  <si>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</si>
  <si>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</si>
  <si>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</si>
  <si>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</si>
  <si>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</si>
  <si>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</si>
  <si>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</si>
  <si>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</si>
  <si>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</si>
  <si>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</si>
  <si>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</si>
  <si>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</si>
  <si>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</si>
  <si>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</si>
  <si>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</si>
  <si>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</si>
  <si>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</si>
  <si>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</si>
  <si>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</si>
  <si>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</si>
  <si>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</si>
  <si>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</si>
  <si>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</si>
  <si>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</si>
  <si>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</si>
  <si>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</si>
  <si>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</si>
  <si>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</si>
  <si>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</si>
  <si>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</si>
  <si>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</si>
  <si>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</si>
  <si>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</si>
  <si>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</si>
  <si>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</si>
  <si>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</si>
  <si>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</si>
  <si>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</si>
  <si>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</si>
  <si>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</si>
  <si>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</si>
  <si>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</si>
  <si>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</si>
  <si>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</si>
  <si>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</si>
  <si>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</si>
  <si>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</si>
  <si>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</si>
  <si>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</si>
  <si>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</si>
  <si>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</si>
  <si>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</si>
  <si>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</si>
  <si>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</si>
  <si>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</si>
  <si>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</si>
  <si>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</si>
  <si>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</si>
  <si>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</si>
  <si>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</si>
  <si>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</si>
  <si>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</si>
  <si>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</si>
  <si>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</si>
  <si>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</si>
  <si>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</si>
  <si>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</si>
  <si>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</si>
  <si>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</si>
  <si>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</si>
  <si>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</si>
  <si>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</si>
  <si>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</si>
  <si>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</si>
  <si>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</si>
  <si>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</si>
  <si>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</si>
  <si>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</si>
  <si>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</si>
  <si>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</si>
  <si>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</si>
  <si>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</si>
  <si>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</si>
  <si>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</si>
  <si>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</si>
  <si>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</si>
  <si>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</si>
  <si>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</si>
  <si>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</si>
  <si>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</si>
  <si>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</si>
  <si>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</si>
  <si>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</si>
  <si>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</si>
  <si>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</si>
  <si>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</si>
  <si>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</si>
  <si>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</si>
  <si>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</si>
  <si>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</si>
  <si>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</si>
  <si>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</si>
  <si>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</si>
  <si>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</si>
  <si>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</si>
  <si>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</si>
  <si>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</si>
  <si>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</si>
  <si>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</si>
  <si>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</si>
  <si>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</si>
  <si>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</si>
  <si>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</si>
  <si>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</si>
  <si>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</si>
  <si>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</si>
  <si>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</si>
  <si>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</si>
  <si>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</si>
  <si>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</si>
  <si>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</si>
  <si>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</si>
  <si>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</si>
  <si>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</si>
  <si>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</si>
  <si>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</si>
  <si>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</si>
  <si>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</si>
  <si>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</si>
  <si>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</si>
  <si>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</si>
  <si>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</si>
  <si>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</si>
  <si>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</si>
  <si>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</si>
  <si>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</si>
  <si>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</si>
  <si>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</si>
  <si>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</si>
  <si>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</si>
  <si>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</si>
  <si>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</si>
  <si>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</si>
  <si>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</si>
  <si>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</si>
  <si>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</si>
  <si>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</si>
  <si>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</si>
  <si>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</si>
  <si>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</si>
  <si>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</si>
  <si>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</si>
  <si>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</si>
  <si>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</si>
  <si>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</si>
  <si>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</si>
  <si>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</si>
  <si>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</si>
  <si>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</si>
  <si>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</si>
  <si>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</si>
  <si>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</si>
  <si>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</si>
  <si>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</si>
  <si>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</si>
  <si>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</si>
  <si>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</si>
  <si>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</si>
  <si>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</si>
  <si>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</si>
  <si>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</si>
  <si>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</si>
  <si>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</si>
  <si>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</si>
  <si>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</si>
  <si>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</si>
  <si>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</si>
  <si>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</si>
  <si>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</si>
  <si>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</si>
  <si>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</si>
  <si>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</si>
  <si>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</si>
  <si>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</si>
  <si>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</si>
  <si>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</si>
  <si>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</si>
  <si>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</si>
  <si>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</si>
  <si>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</si>
  <si>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</si>
  <si>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</si>
  <si>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</si>
  <si>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</si>
  <si>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</si>
  <si>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</si>
  <si>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</si>
  <si>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</si>
  <si>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</si>
  <si>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</si>
  <si>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</si>
  <si>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</si>
  <si>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</si>
  <si>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</si>
  <si>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</si>
  <si>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</si>
  <si>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</si>
  <si>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</si>
  <si>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</si>
  <si>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</si>
  <si>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</si>
  <si>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</si>
  <si>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</si>
  <si>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</si>
  <si>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</si>
  <si>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</si>
  <si>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</si>
  <si>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</si>
  <si>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</si>
  <si>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</si>
  <si>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</si>
  <si>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</si>
  <si>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</si>
  <si>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</si>
  <si>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</si>
  <si>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</si>
  <si>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</si>
  <si>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</si>
  <si>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</si>
  <si>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</si>
  <si>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</si>
  <si>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</si>
  <si>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</si>
  <si>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</si>
  <si>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</si>
  <si>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</si>
  <si>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</si>
  <si>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</si>
  <si>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</si>
  <si>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</si>
  <si>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</si>
  <si>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</si>
  <si>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</si>
  <si>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</si>
  <si>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</si>
  <si>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</si>
  <si>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</si>
  <si>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</si>
  <si>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</si>
  <si>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</si>
  <si>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</si>
  <si>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</si>
  <si>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</si>
  <si>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</si>
  <si>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</si>
  <si>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</si>
  <si>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</si>
  <si>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</si>
  <si>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</si>
  <si>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</si>
  <si>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</si>
  <si>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</si>
  <si>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</si>
  <si>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</si>
  <si>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</si>
  <si>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</si>
  <si>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</si>
  <si>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</si>
  <si>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</si>
  <si>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</si>
  <si>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</si>
  <si>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</si>
  <si>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</si>
  <si>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</si>
  <si>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</si>
  <si>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</si>
  <si>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</si>
  <si>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</si>
  <si>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</si>
  <si>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</si>
  <si>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</si>
  <si>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</si>
  <si>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</si>
  <si>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</si>
  <si>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</si>
  <si>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</si>
  <si>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</si>
  <si>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</si>
  <si>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</si>
  <si>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</si>
  <si>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</si>
  <si>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</si>
  <si>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</si>
  <si>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</si>
  <si>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</si>
  <si>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</si>
  <si>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</si>
  <si>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</si>
  <si>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</si>
  <si>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</si>
  <si>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</si>
  <si>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</si>
  <si>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</si>
  <si>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</si>
  <si>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</si>
  <si>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</si>
  <si>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</si>
  <si>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</si>
  <si>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</si>
  <si>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</si>
  <si>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</si>
  <si>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</si>
  <si>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</si>
  <si>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</si>
  <si>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</si>
  <si>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</si>
  <si>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</si>
  <si>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</si>
  <si>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</si>
  <si>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</si>
  <si>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</si>
  <si>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</si>
  <si>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</si>
  <si>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</si>
  <si>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</si>
  <si>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</si>
  <si>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</si>
  <si>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</si>
  <si>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</si>
  <si>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</si>
  <si>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</si>
  <si>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</si>
  <si>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</si>
  <si>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</si>
  <si>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</si>
  <si>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</si>
  <si>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</si>
  <si>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</si>
  <si>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</si>
  <si>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</si>
  <si>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</si>
  <si>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</si>
  <si>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</si>
  <si>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</si>
  <si>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</si>
  <si>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</si>
  <si>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</si>
  <si>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</si>
  <si>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</si>
  <si>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</si>
  <si>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</si>
  <si>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</si>
  <si>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</si>
  <si>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</si>
  <si>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</si>
  <si>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</si>
  <si>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</si>
  <si>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</si>
  <si>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</si>
  <si>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</si>
  <si>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</si>
  <si>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</si>
  <si>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</si>
  <si>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</si>
  <si>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</si>
  <si>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</si>
  <si>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</si>
  <si>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</si>
  <si>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</si>
  <si>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</si>
  <si>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</si>
  <si>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</si>
  <si>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</si>
  <si>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</si>
  <si>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</si>
  <si>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</si>
  <si>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</si>
  <si>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</si>
  <si>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</si>
  <si>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</si>
  <si>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</si>
  <si>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</si>
  <si>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</si>
  <si>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</si>
  <si>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</si>
  <si>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</si>
  <si>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</si>
  <si>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</si>
  <si>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</si>
  <si>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</si>
  <si>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</si>
  <si>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</si>
  <si>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</si>
  <si>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</si>
  <si>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</si>
  <si>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</si>
  <si>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</si>
  <si>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</si>
  <si>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</si>
  <si>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</si>
  <si>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</si>
  <si>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</si>
  <si>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</si>
  <si>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</si>
  <si>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</si>
  <si>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</si>
  <si>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</si>
  <si>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</si>
  <si>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</si>
  <si>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</si>
  <si>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</si>
  <si>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</si>
  <si>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</si>
  <si>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</si>
  <si>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</si>
  <si>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</si>
  <si>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</si>
  <si>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</si>
  <si>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</si>
  <si>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</si>
  <si>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</si>
  <si>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</si>
  <si>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</si>
  <si>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</si>
  <si>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</si>
  <si>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</si>
  <si>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</si>
  <si>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</si>
  <si>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</si>
  <si>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</si>
  <si>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</si>
  <si>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</si>
  <si>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</si>
  <si>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</si>
  <si>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</si>
  <si>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</si>
  <si>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</si>
  <si>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</si>
  <si>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</si>
  <si>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</si>
  <si>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</si>
  <si>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</si>
  <si>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</si>
  <si>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</si>
  <si>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</si>
  <si>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</si>
  <si>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</si>
  <si>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</si>
  <si>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</si>
  <si>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</si>
  <si>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</si>
  <si>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</si>
  <si>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</si>
  <si>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</si>
  <si>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</si>
  <si>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</si>
  <si>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</si>
  <si>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</si>
  <si>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</si>
  <si>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</si>
  <si>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</si>
  <si>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</si>
  <si>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</si>
  <si>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</si>
  <si>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</si>
  <si>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</si>
  <si>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</si>
  <si>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</si>
  <si>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</si>
  <si>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</si>
  <si>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</si>
  <si>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</si>
  <si>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</si>
  <si>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</si>
  <si>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</si>
  <si>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</si>
  <si>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</si>
  <si>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</si>
  <si>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</si>
  <si>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</si>
  <si>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</si>
  <si>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</si>
  <si>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</si>
  <si>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</si>
  <si>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</si>
  <si>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</si>
  <si>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</si>
  <si>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</si>
  <si>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</si>
  <si>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</si>
  <si>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</si>
  <si>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</si>
  <si>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</si>
  <si>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</si>
  <si>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</si>
  <si>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</si>
  <si>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</si>
  <si>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</si>
  <si>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</si>
  <si>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</si>
  <si>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</si>
  <si>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</si>
  <si>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</si>
  <si>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</si>
  <si>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</si>
  <si>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</si>
  <si>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</si>
  <si>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</si>
  <si>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</si>
  <si>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</si>
  <si>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</si>
  <si>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</si>
  <si>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</si>
  <si>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</si>
  <si>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</si>
  <si>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</si>
  <si>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</si>
  <si>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</si>
  <si>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</si>
  <si>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</si>
  <si>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</si>
  <si>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</si>
  <si>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</si>
  <si>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</si>
  <si>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</si>
  <si>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</si>
  <si>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</si>
  <si>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</si>
  <si>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</si>
  <si>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</si>
  <si>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</si>
  <si>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</si>
  <si>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</si>
  <si>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</si>
  <si>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</si>
  <si>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</si>
  <si>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</si>
  <si>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</si>
  <si>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</si>
  <si>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</si>
  <si>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</si>
  <si>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</si>
  <si>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</si>
  <si>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</si>
  <si>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</si>
  <si>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</si>
  <si>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</si>
  <si>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</si>
  <si>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</si>
  <si>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</si>
  <si>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</si>
  <si>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</si>
  <si>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</si>
  <si>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</si>
  <si>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</si>
  <si>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</si>
  <si>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</si>
  <si>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</si>
  <si>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</si>
  <si>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</si>
  <si>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</si>
  <si>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</si>
  <si>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</si>
  <si>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</si>
  <si>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</si>
  <si>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</si>
  <si>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</si>
  <si>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</si>
  <si>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</si>
  <si>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</si>
  <si>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</si>
  <si>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</si>
  <si>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</si>
  <si>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</si>
  <si>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</si>
  <si>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</si>
  <si>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</si>
  <si>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</si>
  <si>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</si>
  <si>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</si>
  <si>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</si>
  <si>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</si>
  <si>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</si>
  <si>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</si>
  <si>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</si>
  <si>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</si>
  <si>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</si>
  <si>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</si>
  <si>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</si>
  <si>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</si>
  <si>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</si>
  <si>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</si>
  <si>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</si>
  <si>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</si>
  <si>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</si>
  <si>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</si>
  <si>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</si>
  <si>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</si>
  <si>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</si>
  <si>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</si>
  <si>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</si>
  <si>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</si>
  <si>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</si>
  <si>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</si>
  <si>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</si>
  <si>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</si>
  <si>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</si>
  <si>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</si>
  <si>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</si>
  <si>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</si>
  <si>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</si>
  <si>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</si>
  <si>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</si>
  <si>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</si>
  <si>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</si>
  <si>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</si>
  <si>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</si>
  <si>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</si>
  <si>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</si>
  <si>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</si>
  <si>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</si>
  <si>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</si>
  <si>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</si>
  <si>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</si>
  <si>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</si>
  <si>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</si>
  <si>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</si>
  <si>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</si>
  <si>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</si>
  <si>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</si>
  <si>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</si>
  <si>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</si>
  <si>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</si>
  <si>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</si>
  <si>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</si>
  <si>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</si>
  <si>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</si>
  <si>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</si>
  <si>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</si>
  <si>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</si>
  <si>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</si>
  <si>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</si>
  <si>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</si>
  <si>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</si>
  <si>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</si>
  <si>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</si>
  <si>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</si>
  <si>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</si>
  <si>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</si>
  <si>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</si>
  <si>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</si>
  <si>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</si>
  <si>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</si>
  <si>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</si>
  <si>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</si>
  <si>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</si>
  <si>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</si>
  <si>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</si>
  <si>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</si>
  <si>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</si>
  <si>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</si>
  <si>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</si>
  <si>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</si>
  <si>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</si>
  <si>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</si>
  <si>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</si>
  <si>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</si>
  <si>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</si>
  <si>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</si>
  <si>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</si>
  <si>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</si>
  <si>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</si>
  <si>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</si>
  <si>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</si>
  <si>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</si>
  <si>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</si>
  <si>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</si>
  <si>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</si>
  <si>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</si>
  <si>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</si>
  <si>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</si>
  <si>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</si>
  <si>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</si>
  <si>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</si>
  <si>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</si>
  <si>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</si>
  <si>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</si>
  <si>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</si>
  <si>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</si>
  <si>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</si>
  <si>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</si>
  <si>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</si>
  <si>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</si>
  <si>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</si>
  <si>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</si>
  <si>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</si>
  <si>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</si>
  <si>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</si>
  <si>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</si>
  <si>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</si>
  <si>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</si>
  <si>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</si>
  <si>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</si>
  <si>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</si>
  <si>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</si>
  <si>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</si>
  <si>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</si>
  <si>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</si>
  <si>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</si>
  <si>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</si>
  <si>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</si>
  <si>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</si>
  <si>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</si>
  <si>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</si>
  <si>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</si>
  <si>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</si>
  <si>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</si>
  <si>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</si>
  <si>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</si>
  <si>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</si>
  <si>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</si>
  <si>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</si>
  <si>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</si>
  <si>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</si>
  <si>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</si>
  <si>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</si>
  <si>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</si>
  <si>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</si>
  <si>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</si>
  <si>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</si>
  <si>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</si>
  <si>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</si>
  <si>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</si>
  <si>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</si>
  <si>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</si>
  <si>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</si>
  <si>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</si>
  <si>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</si>
  <si>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</si>
  <si>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</si>
  <si>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</si>
  <si>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</si>
  <si>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</si>
  <si>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</si>
  <si>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</si>
  <si>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</si>
  <si>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</si>
  <si>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</si>
  <si>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</si>
  <si>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</si>
  <si>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</si>
  <si>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</si>
  <si>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</si>
  <si>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</si>
  <si>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</si>
  <si>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</si>
  <si>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</si>
  <si>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</si>
  <si>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</si>
  <si>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</si>
  <si>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</si>
  <si>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</si>
  <si>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</si>
  <si>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</si>
  <si>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</si>
  <si>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</si>
  <si>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</si>
  <si>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</si>
  <si>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</si>
  <si>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</si>
  <si>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</si>
  <si>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</si>
  <si>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</si>
  <si>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</si>
  <si>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</si>
  <si>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</si>
  <si>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</si>
  <si>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</si>
  <si>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</si>
  <si>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</si>
  <si>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</si>
  <si>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</si>
  <si>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</si>
  <si>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</si>
  <si>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</si>
  <si>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</si>
  <si>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</si>
  <si>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</si>
  <si>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</si>
  <si>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</si>
  <si>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</si>
  <si>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</si>
  <si>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</si>
  <si>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</si>
  <si>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</si>
  <si>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</si>
  <si>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</si>
  <si>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</si>
  <si>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</si>
  <si>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</si>
  <si>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</si>
  <si>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</si>
  <si>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</si>
  <si>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</si>
  <si>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</si>
  <si>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</si>
  <si>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</si>
  <si>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</si>
  <si>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</si>
  <si>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</si>
  <si>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</si>
  <si>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</si>
  <si>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</si>
  <si>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</si>
  <si>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</si>
  <si>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</si>
  <si>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</si>
  <si>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</si>
  <si>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</si>
  <si>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</si>
  <si>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</si>
  <si>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</si>
  <si>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</si>
  <si>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</si>
  <si>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</si>
  <si>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</si>
  <si>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</si>
  <si>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</si>
  <si>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</si>
  <si>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</si>
  <si>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</si>
  <si>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</si>
  <si>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</si>
  <si>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</si>
  <si>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</si>
  <si>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</si>
  <si>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</si>
  <si>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</si>
  <si>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</si>
  <si>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</si>
  <si>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</si>
  <si>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</si>
  <si>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</si>
  <si>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</si>
  <si>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</si>
  <si>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</si>
  <si>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</si>
  <si>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</si>
  <si>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</si>
  <si>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</si>
  <si>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</si>
  <si>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</si>
  <si>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</si>
  <si>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</si>
  <si>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</si>
  <si>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</si>
  <si>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</si>
  <si>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</si>
  <si>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</si>
  <si>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</si>
  <si>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</si>
  <si>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</si>
  <si>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</si>
  <si>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</si>
  <si>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</si>
  <si>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</si>
  <si>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</si>
  <si>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</si>
  <si>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</si>
  <si>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</si>
  <si>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</si>
  <si>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</si>
  <si>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</si>
  <si>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</si>
  <si>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</si>
  <si>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</si>
  <si>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</si>
  <si>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</si>
  <si>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</si>
  <si>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</si>
  <si>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</si>
  <si>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</si>
  <si>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</si>
  <si>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</si>
  <si>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</si>
  <si>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</si>
  <si>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</si>
  <si>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</si>
  <si>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</si>
  <si>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</si>
  <si>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</si>
  <si>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</si>
  <si>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</si>
  <si>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</si>
  <si>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</si>
  <si>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</si>
  <si>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</si>
  <si>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</si>
  <si>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</si>
  <si>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</si>
  <si>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</si>
  <si>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</si>
  <si>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</si>
  <si>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</si>
  <si>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</si>
  <si>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</si>
  <si>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</si>
  <si>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</si>
  <si>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</si>
  <si>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</si>
  <si>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</si>
  <si>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</si>
  <si>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</si>
  <si>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</si>
  <si>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</si>
  <si>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</si>
  <si>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</si>
  <si>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</si>
  <si>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</si>
  <si>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</si>
  <si>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</si>
  <si>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</si>
  <si>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</si>
  <si>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</si>
  <si>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</si>
  <si>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</si>
  <si>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</si>
  <si>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</si>
  <si>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</si>
  <si>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</si>
  <si>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</si>
  <si>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</si>
  <si>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</si>
  <si>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</si>
  <si>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</si>
  <si>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</si>
  <si>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</si>
  <si>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</si>
  <si>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</si>
  <si>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</si>
  <si>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</si>
  <si>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</si>
  <si>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</si>
  <si>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</si>
  <si>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</si>
  <si>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</si>
  <si>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</si>
  <si>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</si>
  <si>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</si>
  <si>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</si>
  <si>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</si>
  <si>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</si>
  <si>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</si>
  <si>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</si>
  <si>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</si>
  <si>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</si>
  <si>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</si>
  <si>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</si>
  <si>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</si>
  <si>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</si>
  <si>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</si>
  <si>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</si>
  <si>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</si>
  <si>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</si>
  <si>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</si>
  <si>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</si>
  <si>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</si>
  <si>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</si>
  <si>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</si>
  <si>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</si>
  <si>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</si>
  <si>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</si>
  <si>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</si>
  <si>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</si>
  <si>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</si>
  <si>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</si>
  <si>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</si>
  <si>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</si>
  <si>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</si>
  <si>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</si>
  <si>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</si>
  <si>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</si>
  <si>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</si>
  <si>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</si>
  <si>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</si>
  <si>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</si>
  <si>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</si>
  <si>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</si>
  <si>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</si>
  <si>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</si>
  <si>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</si>
  <si>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</si>
  <si>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</si>
  <si>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</si>
  <si>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</si>
  <si>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</si>
  <si>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</si>
  <si>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</si>
  <si>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</si>
  <si>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</si>
  <si>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</si>
  <si>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</si>
  <si>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</si>
  <si>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</si>
  <si>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</si>
  <si>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</si>
  <si>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</si>
  <si>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</si>
  <si>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</si>
  <si>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</si>
  <si>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</si>
  <si>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</si>
  <si>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</si>
  <si>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</si>
  <si>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</si>
  <si>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</si>
  <si>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</si>
  <si>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</si>
  <si>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</si>
  <si>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</si>
  <si>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</si>
  <si>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</si>
  <si>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</si>
  <si>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</si>
  <si>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</si>
  <si>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</si>
  <si>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</si>
  <si>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</si>
  <si>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</si>
  <si>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</si>
  <si>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</si>
  <si>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</si>
  <si>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</si>
  <si>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</si>
  <si>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</si>
  <si>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</si>
  <si>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</si>
  <si>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</si>
  <si>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</si>
  <si>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</si>
  <si>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</si>
  <si>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</si>
  <si>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</si>
  <si>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</si>
  <si>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</si>
  <si>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</si>
  <si>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</si>
  <si>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</si>
  <si>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</si>
  <si>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</si>
  <si>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</si>
  <si>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</si>
  <si>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</si>
  <si>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</si>
  <si>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</si>
  <si>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</si>
  <si>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</si>
  <si>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</si>
  <si>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</si>
  <si>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</si>
  <si>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</si>
  <si>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</si>
  <si>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</si>
  <si>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</si>
  <si>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</si>
  <si>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</si>
  <si>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</si>
  <si>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</si>
  <si>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</si>
  <si>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</si>
  <si>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</si>
  <si>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</si>
  <si>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</si>
  <si>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</si>
  <si>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</si>
  <si>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</si>
  <si>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</si>
  <si>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</si>
  <si>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</si>
  <si>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</si>
  <si>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</si>
  <si>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</si>
  <si>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</si>
  <si>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</si>
  <si>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</si>
  <si>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</si>
  <si>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</si>
  <si>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</si>
  <si>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</si>
  <si>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</si>
  <si>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</si>
  <si>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</si>
  <si>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</si>
  <si>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</si>
  <si>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</si>
  <si>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</si>
  <si>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</si>
  <si>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</si>
  <si>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</si>
  <si>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</si>
  <si>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</si>
  <si>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</si>
  <si>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</si>
  <si>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</si>
  <si>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</si>
  <si>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</si>
  <si>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</si>
  <si>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</si>
  <si>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</si>
  <si>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</si>
  <si>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</si>
  <si>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</si>
  <si>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</si>
  <si>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</si>
  <si>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</si>
  <si>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</si>
  <si>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</si>
  <si>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</si>
  <si>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</si>
  <si>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</si>
  <si>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</si>
  <si>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</si>
  <si>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</si>
  <si>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</si>
  <si>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</si>
  <si>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</si>
  <si>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</si>
  <si>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</si>
  <si>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</si>
  <si>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</si>
  <si>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</si>
  <si>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</si>
  <si>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</si>
  <si>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</si>
  <si>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</si>
  <si>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</si>
  <si>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</si>
  <si>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</si>
  <si>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</si>
  <si>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</si>
  <si>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</si>
  <si>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</si>
  <si>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</si>
  <si>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</si>
  <si>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</si>
  <si>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</si>
  <si>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</si>
  <si>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</si>
  <si>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</si>
  <si>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</si>
  <si>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</si>
  <si>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</si>
  <si>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</si>
  <si>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</si>
  <si>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</si>
  <si>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</si>
  <si>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</si>
  <si>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</si>
  <si>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</si>
  <si>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</si>
  <si>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</si>
  <si>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</si>
  <si>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</si>
  <si>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</si>
  <si>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</si>
  <si>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</si>
  <si>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</si>
  <si>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</si>
  <si>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</si>
  <si>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</si>
  <si>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</si>
  <si>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</si>
  <si>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</si>
  <si>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</si>
  <si>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</si>
  <si>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</si>
  <si>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</si>
  <si>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</si>
  <si>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</si>
  <si>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</si>
  <si>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</si>
  <si>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</si>
  <si>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</si>
  <si>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</si>
  <si>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</si>
  <si>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</si>
  <si>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</si>
  <si>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</si>
  <si>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</si>
  <si>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</si>
  <si>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</si>
  <si>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</si>
  <si>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</si>
  <si>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</si>
  <si>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</si>
  <si>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</si>
  <si>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</si>
  <si>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</si>
  <si>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</si>
  <si>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</si>
  <si>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</si>
  <si>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</si>
  <si>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</si>
  <si>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</si>
  <si>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</si>
  <si>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</si>
  <si>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</si>
  <si>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</si>
  <si>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</si>
  <si>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</si>
  <si>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</si>
  <si>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</si>
  <si>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</si>
  <si>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</si>
  <si>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</si>
  <si>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</si>
  <si>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</si>
  <si>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</si>
  <si>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</si>
  <si>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</si>
  <si>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</si>
  <si>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</si>
  <si>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</si>
  <si>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</si>
  <si>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</si>
  <si>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</si>
  <si>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</si>
  <si>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</si>
  <si>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</si>
  <si>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</si>
  <si>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</si>
  <si>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</si>
  <si>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</si>
  <si>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</si>
  <si>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</si>
  <si>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</si>
  <si>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</si>
  <si>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</si>
  <si>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</si>
  <si>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</si>
  <si>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</si>
  <si>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</si>
  <si>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</si>
  <si>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</si>
  <si>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</si>
  <si>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</si>
  <si>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</si>
  <si>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</si>
  <si>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</si>
  <si>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</si>
  <si>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</si>
  <si>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</si>
  <si>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</si>
  <si>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</si>
  <si>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</si>
  <si>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</si>
  <si>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</si>
  <si>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</si>
  <si>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</si>
  <si>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</si>
  <si>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</si>
  <si>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</si>
  <si>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</si>
  <si>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</si>
  <si>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</si>
  <si>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</si>
  <si>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</si>
  <si>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</si>
  <si>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</si>
  <si>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</si>
  <si>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</si>
  <si>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</si>
  <si>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</si>
  <si>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</si>
  <si>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</si>
  <si>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</si>
  <si>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</si>
  <si>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</si>
  <si>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</si>
  <si>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</si>
  <si>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</si>
  <si>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</si>
  <si>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</si>
  <si>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</si>
  <si>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</si>
  <si>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</si>
  <si>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</si>
  <si>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</si>
  <si>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</si>
  <si>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</si>
  <si>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</si>
  <si>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</si>
  <si>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</si>
  <si>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</si>
  <si>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</si>
  <si>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</si>
  <si>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</si>
  <si>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</si>
  <si>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</si>
  <si>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</si>
  <si>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</si>
  <si>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</si>
  <si>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</si>
  <si>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</si>
  <si>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</si>
  <si>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</si>
  <si>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</si>
  <si>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</si>
  <si>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</si>
  <si>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</si>
  <si>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</si>
  <si>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</si>
  <si>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</si>
  <si>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</si>
  <si>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</si>
  <si>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</si>
  <si>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</si>
  <si>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</si>
  <si>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</si>
  <si>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</si>
  <si>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</si>
  <si>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</si>
  <si>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</si>
  <si>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</si>
  <si>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</si>
  <si>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</si>
  <si>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</si>
  <si>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</si>
  <si>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</si>
  <si>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</si>
  <si>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</si>
  <si>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</si>
  <si>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</si>
  <si>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</si>
  <si>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</si>
  <si>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</si>
  <si>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</si>
  <si>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</si>
  <si>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</si>
  <si>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</si>
  <si>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</si>
  <si>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</si>
  <si>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</si>
  <si>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</si>
  <si>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</si>
  <si>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</si>
  <si>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</si>
  <si>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</si>
  <si>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</si>
  <si>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</si>
  <si>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</si>
  <si>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</si>
  <si>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</si>
  <si>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</si>
  <si>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</si>
  <si>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</si>
  <si>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</si>
  <si>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</si>
  <si>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</si>
  <si>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</si>
  <si>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</si>
  <si>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</si>
  <si>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</si>
  <si>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</si>
  <si>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</si>
  <si>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</si>
  <si>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</si>
  <si>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</si>
  <si>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</si>
  <si>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</si>
  <si>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</si>
  <si>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</si>
  <si>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</si>
  <si>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</si>
  <si>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</si>
  <si>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</si>
  <si>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</si>
  <si>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</si>
  <si>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</si>
  <si>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</si>
  <si>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</si>
  <si>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</si>
  <si>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</si>
  <si>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</si>
  <si>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</si>
  <si>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</si>
  <si>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</si>
  <si>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</si>
  <si>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</si>
  <si>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</si>
  <si>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</si>
  <si>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</si>
  <si>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</si>
  <si>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</si>
  <si>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</si>
  <si>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</si>
  <si>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</si>
  <si>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</si>
  <si>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</si>
  <si>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</si>
  <si>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</si>
  <si>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</si>
  <si>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</si>
  <si>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</si>
  <si>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</si>
  <si>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</si>
  <si>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</si>
  <si>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</si>
  <si>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</si>
  <si>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</si>
  <si>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</si>
  <si>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</si>
  <si>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</si>
  <si>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</si>
  <si>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</si>
  <si>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</si>
  <si>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</si>
  <si>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</si>
  <si>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</si>
  <si>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</si>
  <si>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</si>
  <si>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</si>
  <si>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</si>
  <si>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</si>
  <si>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</si>
  <si>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</si>
  <si>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</si>
  <si>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</si>
  <si>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</si>
  <si>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</si>
  <si>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</si>
  <si>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</si>
  <si>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</si>
  <si>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</si>
  <si>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</si>
  <si>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</si>
  <si>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</si>
  <si>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</si>
  <si>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</si>
  <si>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</si>
  <si>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</si>
  <si>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</si>
  <si>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</si>
  <si>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</si>
  <si>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</si>
  <si>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</si>
  <si>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</si>
  <si>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</si>
  <si>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</si>
  <si>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</si>
  <si>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</si>
  <si>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</si>
  <si>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</si>
  <si>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</si>
  <si>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</si>
  <si>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</si>
  <si>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</si>
  <si>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</si>
  <si>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</si>
  <si>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</si>
  <si>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</si>
  <si>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</si>
  <si>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</si>
  <si>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</si>
  <si>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</si>
  <si>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</si>
  <si>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</si>
  <si>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</si>
  <si>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</si>
  <si>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</si>
  <si>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</si>
  <si>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</si>
  <si>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</si>
  <si>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</si>
  <si>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</si>
  <si>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</si>
  <si>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</si>
  <si>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</si>
  <si>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</si>
  <si>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</si>
  <si>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</si>
  <si>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</si>
  <si>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</si>
  <si>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</si>
  <si>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</si>
  <si>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</si>
  <si>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</si>
  <si>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</si>
  <si>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</si>
  <si>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</si>
  <si>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</si>
  <si>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</si>
  <si>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</si>
  <si>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</si>
  <si>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</si>
  <si>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</si>
  <si>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</si>
  <si>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</si>
  <si>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</si>
  <si>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</si>
  <si>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</si>
  <si>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</si>
  <si>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</si>
  <si>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</si>
  <si>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</si>
  <si>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</si>
  <si>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</si>
  <si>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</si>
  <si>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</si>
  <si>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</si>
  <si>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</si>
  <si>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</si>
  <si>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</si>
  <si>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</si>
  <si>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</si>
  <si>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</si>
  <si>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</si>
  <si>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</si>
  <si>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</si>
  <si>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</si>
  <si>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</si>
  <si>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</si>
  <si>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</si>
  <si>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</si>
  <si>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</si>
  <si>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</si>
  <si>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</si>
  <si>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</si>
  <si>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</si>
  <si>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</si>
  <si>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</si>
  <si>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</si>
  <si>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</si>
  <si>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</si>
  <si>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</si>
  <si>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</si>
  <si>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</si>
  <si>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</si>
  <si>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</si>
  <si>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</si>
  <si>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</si>
  <si>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</si>
  <si>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</si>
  <si>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</si>
  <si>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</si>
  <si>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</si>
  <si>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</si>
  <si>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</si>
  <si>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</si>
  <si>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</si>
  <si>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</si>
  <si>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</si>
  <si>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</si>
  <si>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</si>
  <si>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</si>
  <si>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</si>
  <si>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</si>
  <si>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</si>
  <si>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</si>
  <si>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</si>
  <si>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</si>
  <si>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</si>
  <si>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</si>
  <si>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</si>
  <si>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</si>
  <si>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</si>
  <si>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</si>
  <si>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</si>
  <si>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</si>
  <si>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</si>
  <si>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</si>
  <si>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</si>
  <si>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</si>
  <si>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</si>
  <si>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</si>
  <si>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</si>
  <si>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</si>
  <si>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</si>
  <si>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</si>
  <si>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</si>
  <si>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</si>
  <si>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</si>
  <si>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</si>
  <si>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</si>
  <si>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</si>
  <si>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</si>
  <si>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</si>
  <si>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</si>
  <si>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</si>
  <si>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</si>
  <si>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</si>
  <si>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</si>
  <si>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</si>
  <si>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</si>
  <si>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</si>
  <si>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</si>
  <si>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</si>
  <si>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</si>
  <si>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</si>
  <si>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</si>
  <si>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</si>
  <si>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</si>
  <si>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</si>
  <si>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</si>
  <si>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</si>
  <si>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</si>
  <si>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</si>
  <si>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</si>
  <si>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</si>
  <si>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</si>
  <si>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</si>
  <si>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</si>
  <si>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</si>
  <si>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</si>
  <si>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</si>
  <si>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</si>
  <si>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</si>
  <si>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</si>
  <si>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</si>
  <si>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</si>
  <si>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</si>
  <si>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</si>
  <si>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</si>
  <si>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</si>
  <si>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</si>
  <si>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</si>
  <si>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</si>
  <si>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</si>
  <si>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</si>
  <si>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</si>
  <si>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</si>
  <si>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</si>
  <si>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</si>
  <si>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</si>
  <si>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</si>
  <si>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</si>
  <si>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</si>
  <si>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</si>
  <si>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</si>
  <si>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</si>
  <si>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</si>
  <si>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</si>
  <si>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</si>
  <si>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</si>
  <si>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</si>
  <si>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</si>
  <si>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</si>
  <si>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</si>
  <si>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</si>
  <si>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</si>
  <si>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</si>
  <si>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</si>
  <si>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</si>
  <si>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</si>
  <si>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</si>
  <si>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</si>
  <si>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</si>
  <si>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</si>
  <si>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</si>
  <si>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</si>
  <si>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</si>
  <si>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</si>
  <si>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</si>
  <si>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</si>
  <si>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</si>
  <si>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</si>
  <si>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</si>
  <si>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</si>
  <si>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</si>
  <si>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</si>
  <si>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</si>
  <si>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</si>
  <si>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</si>
  <si>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</si>
  <si>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</si>
  <si>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</si>
  <si>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</si>
  <si>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</si>
  <si>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</si>
  <si>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</si>
  <si>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</si>
  <si>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</si>
  <si>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</si>
  <si>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</si>
  <si>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</si>
  <si>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</si>
  <si>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</si>
  <si>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</si>
  <si>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</si>
  <si>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</si>
  <si>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</si>
  <si>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</si>
  <si>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</si>
  <si>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</si>
  <si>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</si>
  <si>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</si>
  <si>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</si>
  <si>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</si>
  <si>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</si>
  <si>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</si>
  <si>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</si>
  <si>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</si>
  <si>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</si>
  <si>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</si>
  <si>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</si>
  <si>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</si>
  <si>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</si>
  <si>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</si>
  <si>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</si>
  <si>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</si>
  <si>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</si>
  <si>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</si>
  <si>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</si>
  <si>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</si>
  <si>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</si>
  <si>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</si>
  <si>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</si>
  <si>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</si>
  <si>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</si>
  <si>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</si>
  <si>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</si>
  <si>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</si>
  <si>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</si>
  <si>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</si>
  <si>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</si>
  <si>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</si>
  <si>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</si>
  <si>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</si>
  <si>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</si>
  <si>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</si>
  <si>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</si>
  <si>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</si>
  <si>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</si>
  <si>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</si>
  <si>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</si>
  <si>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</si>
  <si>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</si>
  <si>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</si>
  <si>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</si>
  <si>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</si>
  <si>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</si>
  <si>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</si>
  <si>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</si>
  <si>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</si>
  <si>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</si>
  <si>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</si>
  <si>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</si>
  <si>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</si>
  <si>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</si>
  <si>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</si>
  <si>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</si>
  <si>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</si>
  <si>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</si>
  <si>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</si>
  <si>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</si>
  <si>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</si>
  <si>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</si>
  <si>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</si>
  <si>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</si>
  <si>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</si>
  <si>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</si>
  <si>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</si>
  <si>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</si>
  <si>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</si>
  <si>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</si>
  <si>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</si>
  <si>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</si>
  <si>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</si>
  <si>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</si>
  <si>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</si>
  <si>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</si>
  <si>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</si>
  <si>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</si>
  <si>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</si>
  <si>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</si>
  <si>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</si>
  <si>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</si>
  <si>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</si>
  <si>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</si>
  <si>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</si>
  <si>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</si>
  <si>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</si>
  <si>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</si>
  <si>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</si>
  <si>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</si>
  <si>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</si>
  <si>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</si>
  <si>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</si>
  <si>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</si>
  <si>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</si>
  <si>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</si>
  <si>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</si>
  <si>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</si>
  <si>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</si>
  <si>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</si>
  <si>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</si>
  <si>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</si>
  <si>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</si>
  <si>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</si>
  <si>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</si>
  <si>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</si>
  <si>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</si>
  <si>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</si>
  <si>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</si>
  <si>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</si>
  <si>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</si>
  <si>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</si>
  <si>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</si>
  <si>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</si>
  <si>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</si>
  <si>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</si>
  <si>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</si>
  <si>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</si>
  <si>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</si>
  <si>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</si>
  <si>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</si>
  <si>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</si>
  <si>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</si>
  <si>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</si>
  <si>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</si>
  <si>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</si>
  <si>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</si>
  <si>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</si>
  <si>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</si>
  <si>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</si>
  <si>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</si>
  <si>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</si>
  <si>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</si>
  <si>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</si>
  <si>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</si>
  <si>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</si>
  <si>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</si>
  <si>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</si>
  <si>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</si>
  <si>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</si>
  <si>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</si>
  <si>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</si>
  <si>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</si>
  <si>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</si>
  <si>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</si>
  <si>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</si>
  <si>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</si>
  <si>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</si>
  <si>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</si>
  <si>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</si>
  <si>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</si>
  <si>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</si>
  <si>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</si>
  <si>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</si>
  <si>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</si>
  <si>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</si>
  <si>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</si>
  <si>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</si>
  <si>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</si>
  <si>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</si>
  <si>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</si>
  <si>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</si>
  <si>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</si>
  <si>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</si>
  <si>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</si>
  <si>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</si>
  <si>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</si>
  <si>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</si>
  <si>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</si>
  <si>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</si>
  <si>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</si>
  <si>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</si>
  <si>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</si>
  <si>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</si>
  <si>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</si>
  <si>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</si>
  <si>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</si>
  <si>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</si>
  <si>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</si>
  <si>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</si>
  <si>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</si>
  <si>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</si>
  <si>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</si>
  <si>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</si>
  <si>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</si>
  <si>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</si>
  <si>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</si>
  <si>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</si>
  <si>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</si>
  <si>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</si>
  <si>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</si>
  <si>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</si>
  <si>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</si>
  <si>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</si>
  <si>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</si>
  <si>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</si>
  <si>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</si>
  <si>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</si>
  <si>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</si>
  <si>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</si>
  <si>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</si>
  <si>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</si>
  <si>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</si>
  <si>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</si>
  <si>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</si>
  <si>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</si>
  <si>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</si>
  <si>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</si>
  <si>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</si>
  <si>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</si>
  <si>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</si>
  <si>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</si>
  <si>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</si>
  <si>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</si>
  <si>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</si>
  <si>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</si>
  <si>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</si>
  <si>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</si>
  <si>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</si>
  <si>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</si>
  <si>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</si>
  <si>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</si>
  <si>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</si>
  <si>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</si>
  <si>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</si>
  <si>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</si>
  <si>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</si>
  <si>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</si>
  <si>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</si>
  <si>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</si>
  <si>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</si>
  <si>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</si>
  <si>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</si>
  <si>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</si>
  <si>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</si>
  <si>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</si>
  <si>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</si>
  <si>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</si>
  <si>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</si>
  <si>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</si>
  <si>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</si>
  <si>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</si>
  <si>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</si>
  <si>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</si>
  <si>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</si>
  <si>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</si>
  <si>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</si>
  <si>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</si>
  <si>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</si>
  <si>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</si>
  <si>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</si>
  <si>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</si>
  <si>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</si>
  <si>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</si>
  <si>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</si>
  <si>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</si>
  <si>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</si>
  <si>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</si>
  <si>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</si>
  <si>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</si>
  <si>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</si>
  <si>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</si>
  <si>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</si>
  <si>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</si>
  <si>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</si>
  <si>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</si>
  <si>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</si>
  <si>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</si>
  <si>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</si>
  <si>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</si>
  <si>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</si>
  <si>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</si>
  <si>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</si>
  <si>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</si>
  <si>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</si>
  <si>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</si>
  <si>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</si>
  <si>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</si>
  <si>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</si>
  <si>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</si>
  <si>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</si>
  <si>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</si>
  <si>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</si>
  <si>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</si>
  <si>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</si>
  <si>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</si>
  <si>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</si>
  <si>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</si>
  <si>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</si>
  <si>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</si>
  <si>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</si>
  <si>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</si>
  <si>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</si>
  <si>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</si>
  <si>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</si>
  <si>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</si>
  <si>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</si>
  <si>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</si>
  <si>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</si>
  <si>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</si>
  <si>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</si>
  <si>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</si>
  <si>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</si>
  <si>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</si>
  <si>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</si>
  <si>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</si>
  <si>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</si>
  <si>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</si>
  <si>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</si>
  <si>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</si>
  <si>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</si>
  <si>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</si>
  <si>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</si>
  <si>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</si>
  <si>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</si>
  <si>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</si>
  <si>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</si>
  <si>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</si>
  <si>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</si>
  <si>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</si>
  <si>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</si>
  <si>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</si>
  <si>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</si>
  <si>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</si>
  <si>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</si>
  <si>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</si>
  <si>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</si>
  <si>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</si>
  <si>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</si>
  <si>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</si>
  <si>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</si>
  <si>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</si>
  <si>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</si>
  <si>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</si>
  <si>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</si>
  <si>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</si>
  <si>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</si>
  <si>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</si>
  <si>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</si>
  <si>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</si>
  <si>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</si>
  <si>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</si>
  <si>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</si>
  <si>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</si>
  <si>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</si>
  <si>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</si>
  <si>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</si>
  <si>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</si>
  <si>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</si>
  <si>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</si>
  <si>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</si>
  <si>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</si>
  <si>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</si>
  <si>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</si>
  <si>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</si>
  <si>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</si>
  <si>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</si>
  <si>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</si>
  <si>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</si>
  <si>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</si>
  <si>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</si>
  <si>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</si>
  <si>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</si>
  <si>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</si>
  <si>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</si>
  <si>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</si>
  <si>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</si>
  <si>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</si>
  <si>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</si>
  <si>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</si>
  <si>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</si>
  <si>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</si>
  <si>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</si>
  <si>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</si>
  <si>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</si>
  <si>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</si>
  <si>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</si>
  <si>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</si>
  <si>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</si>
  <si>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</si>
  <si>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</si>
  <si>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</si>
  <si>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</si>
  <si>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</si>
  <si>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</si>
  <si>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</si>
  <si>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</si>
  <si>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</si>
  <si>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</si>
  <si>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</si>
  <si>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</si>
  <si>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</si>
  <si>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</si>
  <si>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</si>
  <si>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</si>
  <si>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</si>
  <si>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</si>
  <si>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</si>
  <si>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</si>
  <si>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</si>
  <si>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</si>
  <si>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</si>
  <si>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</si>
  <si>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</si>
  <si>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</si>
  <si>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</si>
  <si>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</si>
  <si>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</si>
  <si>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</si>
  <si>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</si>
  <si>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</si>
  <si>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</si>
  <si>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</si>
  <si>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</si>
  <si>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</si>
  <si>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</si>
  <si>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</si>
  <si>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</si>
  <si>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</si>
  <si>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</si>
  <si>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</si>
  <si>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</si>
  <si>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</si>
  <si>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</si>
  <si>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</si>
  <si>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</si>
  <si>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</si>
  <si>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</si>
  <si>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</si>
  <si>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</si>
  <si>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</si>
  <si>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</si>
  <si>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</si>
  <si>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</si>
  <si>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</si>
  <si>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</si>
  <si>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</si>
  <si>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</si>
  <si>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</si>
  <si>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</si>
  <si>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</si>
  <si>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</si>
  <si>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</si>
  <si>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</si>
  <si>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</si>
  <si>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</si>
  <si>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</si>
  <si>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</si>
  <si>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</si>
  <si>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</si>
  <si>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</si>
  <si>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</si>
  <si>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</si>
  <si>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</si>
  <si>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</si>
  <si>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</si>
  <si>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</si>
  <si>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</si>
  <si>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</si>
  <si>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</si>
  <si>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</si>
  <si>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</si>
  <si>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</si>
  <si>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</si>
  <si>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</si>
  <si>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</si>
  <si>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</si>
  <si>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</si>
  <si>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</si>
  <si>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</si>
  <si>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</si>
  <si>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</si>
  <si>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</si>
  <si>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</si>
  <si>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</si>
  <si>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</si>
  <si>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</si>
  <si>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</si>
  <si>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</si>
  <si>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</si>
  <si>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</si>
  <si>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</si>
  <si>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</si>
  <si>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</si>
  <si>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</si>
  <si>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</si>
  <si>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</si>
  <si>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</si>
  <si>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</si>
  <si>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</si>
  <si>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</si>
  <si>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</si>
  <si>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</si>
  <si>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</si>
  <si>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</si>
  <si>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</si>
  <si>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</si>
  <si>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</si>
  <si>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</si>
  <si>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</si>
  <si>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</si>
  <si>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</si>
  <si>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</si>
  <si>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</si>
  <si>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</si>
  <si>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</si>
  <si>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</si>
  <si>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</si>
  <si>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</si>
  <si>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</si>
  <si>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</si>
  <si>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</si>
  <si>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</si>
  <si>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</si>
  <si>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</si>
  <si>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</si>
  <si>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</si>
  <si>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</si>
  <si>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</si>
  <si>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</si>
  <si>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</si>
  <si>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</si>
  <si>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</si>
  <si>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</si>
  <si>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</si>
  <si>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</si>
  <si>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</si>
  <si>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</si>
  <si>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</si>
  <si>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</si>
  <si>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</si>
  <si>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</si>
  <si>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</si>
  <si>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</si>
  <si>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</si>
  <si>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</si>
  <si>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</si>
  <si>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</si>
  <si>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</si>
  <si>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</si>
  <si>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</si>
  <si>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</si>
  <si>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</si>
  <si>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</si>
  <si>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</si>
  <si>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</si>
  <si>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</si>
  <si>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</si>
  <si>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</si>
  <si>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</si>
  <si>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</si>
  <si>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</si>
  <si>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</si>
  <si>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</si>
  <si>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</si>
  <si>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</si>
  <si>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</si>
  <si>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</si>
  <si>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</si>
  <si>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</si>
  <si>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</si>
  <si>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</si>
  <si>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</si>
  <si>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</si>
  <si>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</si>
  <si>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</si>
  <si>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</si>
  <si>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</si>
  <si>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</si>
  <si>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</si>
  <si>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</si>
  <si>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</si>
  <si>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</si>
  <si>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</si>
  <si>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</si>
  <si>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</si>
  <si>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</si>
  <si>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</si>
  <si>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</si>
  <si>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</si>
  <si>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</si>
  <si>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</si>
  <si>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</si>
  <si>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</si>
  <si>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</si>
  <si>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</si>
  <si>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</si>
  <si>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</si>
  <si>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</si>
  <si>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</si>
  <si>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</si>
  <si>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</si>
  <si>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</si>
  <si>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</si>
  <si>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</si>
  <si>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</si>
  <si>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</si>
  <si>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</si>
  <si>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</si>
  <si>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</si>
  <si>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</si>
  <si>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</si>
  <si>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</si>
  <si>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</si>
  <si>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</si>
  <si>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</si>
  <si>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</si>
  <si>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</si>
  <si>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</si>
  <si>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</si>
  <si>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</si>
  <si>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</si>
  <si>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</si>
  <si>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</si>
  <si>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</si>
  <si>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</si>
  <si>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</si>
  <si>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</si>
  <si>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</si>
  <si>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</si>
  <si>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</si>
  <si>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</si>
  <si>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</si>
  <si>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</si>
  <si>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</si>
  <si>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</si>
  <si>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</si>
  <si>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</si>
  <si>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</si>
  <si>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</si>
  <si>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</si>
  <si>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</si>
  <si>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</si>
  <si>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</si>
  <si>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</si>
  <si>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</si>
  <si>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</si>
  <si>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</si>
  <si>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</si>
  <si>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</si>
  <si>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</si>
  <si>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</si>
  <si>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</si>
  <si>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</si>
  <si>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</si>
  <si>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</si>
  <si>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</si>
  <si>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</si>
  <si>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</si>
  <si>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</si>
  <si>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</si>
  <si>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</si>
  <si>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</si>
  <si>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</si>
  <si>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</si>
  <si>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</si>
  <si>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</si>
  <si>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</si>
  <si>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</si>
  <si>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</si>
  <si>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</si>
  <si>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</si>
  <si>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</si>
  <si>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</si>
  <si>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</si>
  <si>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</si>
  <si>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</si>
  <si>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</si>
  <si>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</si>
  <si>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</si>
  <si>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</si>
  <si>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</si>
  <si>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</si>
  <si>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</si>
  <si>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</si>
  <si>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</si>
  <si>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</si>
  <si>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</si>
  <si>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</si>
  <si>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</si>
  <si>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</si>
  <si>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</si>
  <si>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</si>
  <si>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</si>
  <si>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</si>
  <si>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</si>
  <si>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</si>
  <si>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</si>
  <si>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</si>
  <si>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</si>
  <si>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</si>
  <si>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</si>
  <si>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</si>
  <si>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</si>
  <si>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</si>
  <si>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</si>
  <si>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</si>
  <si>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</si>
  <si>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</si>
  <si>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</si>
  <si>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</si>
  <si>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</si>
  <si>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</si>
  <si>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</si>
  <si>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</si>
  <si>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</si>
  <si>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</si>
  <si>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</si>
  <si>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</si>
  <si>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</si>
  <si>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</si>
  <si>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</si>
  <si>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</si>
  <si>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</si>
  <si>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</si>
  <si>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</si>
  <si>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</si>
  <si>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</si>
  <si>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</si>
  <si>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</si>
  <si>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</si>
  <si>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</si>
  <si>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</si>
  <si>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</si>
  <si>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</si>
  <si>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</si>
  <si>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</si>
  <si>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</si>
  <si>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</si>
  <si>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</si>
  <si>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</si>
  <si>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</si>
  <si>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</si>
  <si>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</si>
  <si>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</si>
  <si>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</si>
  <si>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</si>
  <si>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</si>
  <si>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</si>
  <si>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</si>
  <si>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</si>
  <si>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</si>
  <si>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</si>
  <si>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</si>
  <si>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</si>
  <si>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</si>
  <si>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</si>
  <si>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</si>
  <si>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</si>
  <si>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</si>
  <si>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</si>
  <si>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</si>
  <si>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</si>
  <si>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</si>
  <si>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</si>
  <si>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</si>
  <si>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</si>
  <si>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</si>
  <si>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</si>
  <si>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</si>
  <si>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</si>
  <si>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</si>
  <si>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</si>
  <si>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</si>
  <si>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</si>
  <si>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</si>
  <si>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</si>
  <si>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</si>
  <si>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</si>
  <si>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</si>
  <si>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</si>
  <si>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</si>
  <si>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</si>
  <si>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</si>
  <si>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</si>
  <si>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</si>
  <si>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</si>
  <si>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</si>
  <si>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</si>
  <si>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</si>
  <si>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</si>
  <si>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</si>
  <si>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</si>
  <si>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</si>
  <si>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</si>
  <si>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</si>
  <si>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</si>
  <si>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</si>
  <si>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</si>
  <si>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</si>
  <si>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</si>
  <si>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</si>
  <si>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</si>
  <si>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</si>
  <si>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</si>
  <si>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</si>
  <si>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</si>
  <si>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</si>
  <si>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</si>
  <si>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</si>
  <si>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</si>
  <si>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</si>
  <si>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</si>
  <si>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</si>
  <si>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</si>
  <si>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</si>
  <si>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</si>
  <si>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</si>
  <si>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</si>
  <si>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</si>
  <si>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</si>
  <si>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</si>
  <si>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</si>
  <si>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</si>
  <si>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</si>
  <si>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</si>
  <si>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</si>
  <si>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</si>
  <si>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</si>
  <si>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</si>
  <si>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</si>
  <si>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</si>
  <si>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</si>
  <si>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</si>
  <si>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</si>
  <si>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</si>
  <si>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</si>
  <si>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</si>
  <si>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</si>
  <si>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</si>
  <si>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</si>
  <si>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</si>
  <si>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</si>
  <si>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</si>
  <si>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</si>
  <si>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</si>
  <si>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</si>
  <si>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</si>
  <si>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</si>
  <si>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</si>
  <si>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</si>
  <si>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</si>
  <si>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</si>
  <si>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</si>
  <si>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</si>
  <si>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</si>
  <si>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</si>
  <si>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</si>
  <si>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</si>
  <si>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</si>
  <si>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</si>
  <si>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</si>
  <si>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</si>
  <si>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</si>
  <si>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</si>
  <si>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</si>
  <si>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</si>
  <si>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</si>
  <si>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</si>
  <si>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</si>
  <si>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</si>
  <si>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</si>
  <si>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</si>
  <si>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</si>
  <si>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</si>
  <si>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</si>
  <si>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</si>
  <si>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</si>
  <si>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</si>
  <si>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</si>
  <si>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</si>
  <si>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</si>
  <si>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</si>
  <si>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</si>
  <si>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</si>
  <si>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</si>
  <si>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</si>
  <si>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</si>
  <si>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</si>
  <si>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</si>
  <si>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</si>
  <si>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</si>
  <si>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</si>
  <si>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</si>
  <si>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</si>
  <si>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</si>
  <si>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</si>
  <si>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</si>
  <si>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</si>
  <si>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</si>
  <si>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</si>
  <si>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</si>
  <si>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</si>
  <si>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</si>
  <si>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</si>
  <si>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</si>
  <si>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</si>
  <si>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</si>
  <si>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</si>
  <si>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</si>
  <si>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</si>
  <si>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</si>
  <si>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</si>
  <si>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</si>
  <si>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</si>
  <si>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</si>
  <si>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</si>
  <si>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</si>
  <si>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</si>
  <si>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</si>
  <si>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</si>
  <si>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</si>
  <si>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</si>
  <si>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</si>
  <si>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</si>
  <si>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</si>
  <si>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</si>
  <si>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</si>
  <si>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</si>
  <si>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</si>
  <si>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</si>
  <si>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</si>
  <si>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</si>
  <si>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</si>
  <si>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</si>
  <si>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</si>
  <si>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</si>
  <si>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</si>
  <si>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</si>
  <si>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</si>
  <si>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</si>
  <si>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</si>
  <si>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</si>
  <si>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</si>
  <si>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</si>
  <si>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</si>
  <si>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</si>
  <si>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</si>
  <si>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</si>
  <si>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</si>
  <si>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</si>
  <si>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</si>
  <si>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</si>
  <si>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</si>
  <si>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</si>
  <si>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</si>
  <si>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</si>
  <si>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</si>
  <si>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</si>
  <si>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</si>
  <si>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</si>
  <si>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</si>
  <si>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</si>
  <si>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</si>
  <si>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</si>
  <si>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</si>
  <si>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</si>
  <si>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</si>
  <si>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</si>
  <si>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</si>
  <si>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</si>
  <si>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</si>
  <si>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</si>
  <si>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</si>
  <si>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</si>
  <si>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</si>
  <si>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</si>
  <si>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</si>
  <si>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</si>
  <si>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</si>
  <si>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</si>
  <si>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</si>
  <si>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</si>
  <si>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</si>
  <si>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</si>
  <si>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</si>
  <si>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</si>
  <si>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</si>
  <si>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</si>
  <si>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</si>
  <si>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</si>
  <si>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</si>
  <si>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</si>
  <si>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</si>
  <si>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</si>
  <si>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</si>
  <si>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</si>
  <si>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</si>
  <si>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</si>
  <si>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</si>
  <si>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</si>
  <si>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</si>
  <si>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</si>
  <si>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</si>
  <si>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</si>
  <si>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</si>
  <si>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</si>
  <si>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</si>
  <si>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</si>
  <si>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</si>
  <si>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</si>
  <si>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</si>
  <si>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</si>
  <si>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</si>
  <si>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</si>
  <si>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</si>
  <si>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</si>
  <si>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</si>
  <si>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</si>
  <si>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</si>
  <si>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</si>
  <si>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</si>
  <si>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</si>
  <si>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</si>
  <si>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</si>
  <si>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</si>
  <si>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</si>
  <si>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</si>
  <si>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</si>
  <si>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</si>
  <si>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</si>
  <si>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</si>
  <si>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</si>
  <si>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</si>
  <si>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</si>
  <si>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</si>
  <si>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</si>
  <si>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</si>
  <si>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</si>
  <si>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</si>
  <si>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</si>
  <si>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</si>
  <si>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</si>
  <si>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</si>
  <si>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</si>
  <si>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</si>
  <si>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</si>
  <si>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</si>
  <si>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</si>
  <si>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</si>
  <si>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</si>
  <si>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</si>
  <si>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</si>
  <si>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</si>
  <si>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</si>
  <si>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</si>
  <si>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</si>
  <si>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</si>
  <si>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</si>
  <si>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</si>
  <si>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</si>
  <si>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</si>
  <si>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</si>
  <si>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</si>
  <si>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</si>
  <si>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</si>
  <si>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</si>
  <si>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</si>
  <si>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</si>
  <si>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</si>
  <si>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</si>
  <si>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</si>
  <si>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</si>
  <si>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</si>
  <si>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</si>
  <si>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</si>
  <si>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</si>
  <si>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</si>
  <si>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</si>
  <si>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</si>
  <si>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</si>
  <si>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</si>
  <si>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</si>
  <si>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</si>
  <si>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</si>
  <si>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</si>
  <si>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</si>
  <si>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</si>
  <si>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</si>
  <si>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</si>
  <si>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</si>
  <si>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</si>
  <si>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</si>
  <si>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</si>
  <si>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</si>
  <si>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</si>
  <si>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</si>
  <si>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</si>
  <si>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</si>
  <si>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</si>
  <si>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</si>
  <si>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</si>
  <si>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</si>
  <si>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</si>
  <si>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</si>
  <si>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</si>
  <si>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</si>
  <si>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</si>
  <si>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</si>
  <si>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</si>
  <si>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</si>
  <si>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</si>
  <si>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</si>
  <si>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</si>
  <si>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</si>
  <si>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</si>
  <si>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</si>
  <si>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</si>
  <si>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</si>
  <si>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</si>
  <si>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</si>
  <si>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</si>
  <si>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</si>
  <si>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</si>
  <si>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</si>
  <si>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</si>
  <si>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</si>
  <si>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</si>
  <si>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</si>
  <si>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</si>
  <si>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</si>
  <si>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</si>
  <si>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</si>
  <si>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</si>
  <si>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</si>
  <si>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</si>
  <si>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</si>
  <si>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</si>
  <si>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</si>
  <si>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</si>
  <si>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</si>
  <si>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</si>
  <si>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</si>
  <si>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</si>
  <si>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</si>
  <si>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</si>
  <si>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</si>
  <si>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</si>
  <si>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</si>
  <si>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</si>
  <si>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</si>
  <si>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</si>
  <si>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</si>
  <si>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</si>
  <si>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</si>
  <si>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</si>
  <si>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</si>
  <si>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</si>
  <si>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</si>
  <si>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</si>
  <si>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</si>
  <si>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</si>
  <si>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</si>
  <si>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</si>
  <si>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</si>
  <si>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</si>
  <si>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</si>
  <si>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</si>
  <si>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</si>
  <si>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</si>
  <si>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</si>
  <si>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</si>
  <si>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</si>
  <si>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</si>
  <si>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</si>
  <si>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</si>
  <si>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</si>
  <si>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</si>
  <si>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</si>
  <si>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</si>
  <si>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</si>
  <si>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</si>
  <si>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</si>
  <si>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</si>
  <si>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</si>
  <si>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</si>
  <si>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</si>
  <si>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</si>
  <si>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</si>
  <si>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</si>
  <si>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</si>
  <si>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</si>
  <si>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</si>
  <si>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</si>
  <si>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</si>
  <si>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</si>
  <si>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</si>
  <si>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</si>
  <si>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</si>
  <si>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</si>
  <si>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</si>
  <si>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</si>
  <si>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</si>
  <si>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</si>
  <si>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</si>
  <si>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</si>
  <si>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</si>
  <si>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</si>
  <si>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</si>
  <si>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</si>
  <si>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</si>
  <si>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</si>
  <si>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</si>
  <si>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</si>
  <si>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</si>
  <si>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</si>
  <si>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</si>
  <si>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</si>
  <si>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</si>
  <si>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</si>
  <si>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</si>
  <si>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</si>
  <si>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</si>
  <si>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</si>
  <si>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</si>
  <si>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</si>
  <si>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</si>
  <si>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</si>
  <si>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</si>
  <si>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</si>
  <si>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</si>
  <si>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</si>
  <si>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</si>
  <si>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</si>
  <si>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</si>
  <si>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</si>
  <si>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</si>
  <si>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</si>
  <si>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</si>
  <si>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</si>
  <si>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</si>
  <si>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</si>
  <si>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</si>
  <si>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</si>
  <si>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</si>
  <si>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</si>
  <si>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</si>
  <si>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</si>
  <si>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</si>
  <si>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</si>
  <si>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</si>
  <si>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</si>
  <si>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</si>
  <si>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</si>
  <si>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</si>
  <si>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</si>
  <si>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</si>
  <si>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</si>
  <si>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</si>
  <si>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</si>
  <si>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</si>
  <si>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</si>
  <si>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</si>
  <si>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</si>
  <si>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</si>
  <si>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</si>
  <si>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</si>
  <si>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</si>
  <si>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</si>
  <si>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</si>
  <si>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</si>
  <si>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</si>
  <si>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</si>
  <si>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</si>
  <si>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</si>
  <si>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</si>
  <si>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</si>
  <si>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</si>
  <si>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</si>
  <si>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</si>
  <si>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</si>
  <si>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</si>
  <si>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</si>
  <si>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</si>
  <si>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</si>
  <si>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</si>
  <si>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</si>
  <si>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</si>
  <si>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</si>
  <si>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</si>
  <si>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</si>
  <si>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</si>
  <si>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</si>
  <si>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</si>
  <si>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</si>
  <si>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</si>
  <si>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</si>
  <si>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</si>
  <si>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</si>
  <si>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</si>
  <si>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</si>
  <si>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</si>
  <si>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</si>
  <si>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</si>
  <si>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</si>
  <si>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</si>
  <si>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</si>
  <si>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</si>
  <si>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</si>
  <si>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</si>
  <si>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</si>
  <si>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</si>
  <si>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</si>
  <si>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</si>
  <si>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</si>
  <si>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</si>
  <si>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</si>
  <si>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</si>
  <si>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</si>
  <si>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</si>
  <si>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</si>
  <si>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</si>
  <si>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</si>
  <si>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</si>
  <si>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</si>
  <si>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</si>
  <si>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</si>
  <si>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</si>
  <si>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</si>
  <si>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</si>
  <si>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</si>
  <si>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</si>
  <si>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</si>
  <si>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</si>
  <si>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</si>
  <si>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</si>
  <si>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</si>
  <si>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</si>
  <si>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</si>
  <si>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</si>
  <si>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</si>
  <si>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</si>
  <si>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</si>
  <si>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</si>
  <si>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</si>
  <si>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</si>
  <si>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</si>
  <si>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</si>
  <si>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</si>
  <si>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</si>
  <si>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</si>
  <si>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</si>
  <si>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</si>
  <si>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</si>
  <si>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</si>
  <si>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</si>
  <si>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</si>
  <si>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</si>
  <si>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</si>
  <si>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</si>
  <si>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</si>
  <si>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</si>
  <si>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</si>
  <si>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</si>
  <si>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</si>
  <si>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</si>
  <si>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</si>
  <si>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</si>
  <si>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</si>
  <si>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</si>
  <si>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</si>
  <si>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</si>
  <si>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</si>
  <si>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</si>
  <si>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</si>
  <si>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</si>
  <si>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</si>
  <si>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</si>
  <si>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</si>
  <si>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</si>
  <si>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</si>
  <si>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</si>
  <si>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</si>
  <si>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</si>
  <si>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</si>
  <si>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</si>
  <si>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</si>
  <si>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</si>
  <si>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</si>
  <si>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</si>
  <si>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</si>
  <si>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</si>
  <si>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</si>
  <si>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</si>
  <si>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</si>
  <si>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</si>
  <si>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</si>
  <si>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</si>
  <si>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</si>
  <si>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</si>
  <si>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</si>
  <si>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</si>
  <si>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</si>
  <si>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</si>
  <si>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</si>
  <si>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</si>
  <si>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</si>
  <si>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</si>
  <si>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</si>
  <si>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</si>
  <si>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</si>
  <si>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</si>
  <si>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</si>
  <si>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</si>
  <si>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</si>
  <si>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</si>
  <si>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</si>
  <si>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</si>
  <si>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</si>
  <si>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</si>
  <si>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</si>
  <si>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</si>
  <si>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</si>
  <si>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</si>
  <si>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</si>
  <si>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</si>
  <si>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</si>
  <si>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</si>
  <si>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</si>
  <si>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</si>
  <si>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</si>
  <si>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</si>
  <si>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</si>
  <si>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</si>
  <si>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</si>
  <si>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</si>
  <si>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</si>
  <si>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</si>
  <si>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</si>
  <si>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</si>
  <si>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</si>
  <si>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</si>
  <si>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</si>
  <si>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</si>
  <si>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</si>
  <si>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</si>
  <si>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</si>
  <si>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</si>
  <si>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</si>
  <si>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</si>
  <si>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</si>
  <si>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</si>
  <si>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</si>
  <si>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</si>
  <si>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</si>
  <si>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</si>
  <si>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</si>
  <si>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</si>
  <si>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</si>
  <si>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</si>
  <si>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</si>
  <si>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</si>
  <si>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</si>
  <si>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</si>
  <si>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</si>
  <si>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</si>
  <si>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</si>
  <si>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</si>
  <si>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</si>
  <si>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</si>
  <si>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</si>
  <si>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</si>
  <si>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</si>
  <si>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</si>
  <si>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</si>
  <si>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</si>
  <si>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</si>
  <si>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</si>
  <si>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</si>
  <si>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</si>
  <si>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</si>
  <si>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</si>
  <si>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</si>
  <si>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</si>
  <si>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</si>
  <si>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</si>
  <si>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</si>
  <si>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</si>
  <si>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</si>
  <si>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</si>
  <si>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</si>
  <si>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</si>
  <si>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</si>
  <si>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</si>
  <si>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</si>
  <si>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</si>
  <si>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</si>
  <si>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</si>
  <si>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</si>
  <si>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</si>
  <si>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</si>
  <si>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</si>
  <si>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</si>
  <si>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</si>
  <si>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</si>
  <si>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</si>
  <si>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</si>
  <si>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</si>
  <si>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</si>
  <si>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</si>
  <si>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</si>
  <si>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</si>
  <si>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</si>
  <si>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</si>
  <si>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</si>
  <si>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</si>
  <si>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</si>
  <si>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</si>
  <si>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</si>
  <si>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</si>
  <si>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</si>
  <si>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</si>
  <si>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</si>
  <si>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</si>
  <si>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</si>
  <si>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</si>
  <si>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</si>
  <si>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</si>
  <si>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</si>
  <si>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</si>
  <si>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</si>
  <si>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</si>
  <si>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</si>
  <si>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</si>
  <si>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</si>
  <si>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</si>
  <si>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</si>
  <si>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</si>
  <si>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</si>
  <si>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</si>
  <si>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</si>
  <si>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</si>
  <si>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</si>
  <si>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</si>
  <si>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</si>
  <si>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</si>
  <si>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</si>
  <si>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</si>
  <si>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</si>
  <si>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</si>
  <si>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</si>
  <si>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</si>
  <si>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</si>
  <si>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</si>
  <si>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</si>
  <si>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</si>
  <si>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</si>
  <si>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</si>
  <si>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</si>
  <si>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</si>
  <si>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</si>
  <si>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</si>
  <si>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</si>
  <si>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</si>
  <si>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</si>
  <si>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</si>
  <si>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</si>
  <si>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</si>
  <si>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</si>
  <si>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</si>
  <si>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</si>
  <si>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</si>
  <si>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</si>
  <si>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</si>
  <si>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</si>
  <si>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</si>
  <si>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</si>
  <si>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</si>
  <si>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</si>
  <si>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</si>
  <si>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</si>
  <si>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</si>
  <si>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</si>
  <si>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</si>
  <si>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</si>
  <si>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</si>
  <si>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</si>
  <si>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</si>
  <si>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</si>
  <si>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</si>
  <si>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</si>
  <si>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</si>
  <si>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</si>
  <si>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</si>
  <si>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</si>
  <si>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</si>
  <si>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</si>
  <si>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</si>
  <si>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</si>
  <si>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</si>
  <si>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</si>
  <si>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</si>
  <si>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</si>
  <si>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</si>
  <si>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</si>
  <si>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</si>
  <si>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</si>
  <si>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</si>
  <si>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</si>
  <si>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</si>
  <si>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</si>
  <si>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</si>
  <si>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</si>
  <si>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</si>
  <si>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</si>
  <si>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</si>
  <si>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</si>
  <si>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</si>
  <si>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</si>
  <si>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</si>
  <si>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</si>
  <si>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</si>
  <si>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</si>
  <si>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</si>
  <si>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</si>
  <si>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</si>
  <si>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</si>
  <si>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</si>
  <si>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</si>
  <si>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</si>
  <si>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</si>
  <si>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</si>
  <si>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</si>
  <si>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</si>
  <si>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</si>
  <si>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</si>
  <si>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</si>
  <si>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</si>
  <si>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</si>
  <si>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</si>
  <si>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</si>
  <si>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</si>
  <si>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</si>
  <si>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</si>
  <si>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</si>
  <si>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</si>
  <si>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</si>
  <si>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</si>
  <si>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</si>
  <si>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</si>
  <si>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</si>
  <si>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</si>
  <si>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</si>
  <si>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</si>
  <si>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</si>
  <si>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</si>
  <si>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</si>
  <si>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</si>
  <si>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</si>
  <si>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</si>
  <si>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</si>
  <si>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</si>
  <si>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</si>
  <si>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</si>
  <si>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</si>
  <si>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</si>
  <si>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</si>
  <si>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</si>
  <si>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</si>
  <si>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</si>
  <si>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</si>
  <si>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</si>
  <si>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</si>
  <si>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</si>
  <si>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</si>
  <si>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</si>
  <si>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</si>
  <si>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</si>
  <si>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</si>
  <si>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</si>
  <si>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</si>
  <si>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</si>
  <si>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</si>
  <si>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</si>
  <si>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</si>
  <si>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</si>
  <si>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</si>
  <si>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</si>
  <si>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</si>
  <si>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</si>
  <si>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</si>
  <si>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</si>
  <si>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</si>
  <si>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</si>
  <si>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</si>
  <si>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</si>
  <si>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</si>
  <si>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</si>
  <si>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</si>
  <si>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</si>
  <si>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</si>
  <si>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</si>
  <si>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</si>
  <si>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</si>
  <si>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</si>
  <si>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</si>
  <si>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</si>
  <si>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</si>
  <si>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</si>
  <si>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</si>
  <si>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</si>
  <si>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</si>
  <si>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</si>
  <si>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</si>
  <si>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</si>
  <si>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</si>
  <si>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</si>
  <si>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</si>
  <si>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</si>
  <si>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</si>
  <si>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</si>
  <si>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</si>
  <si>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</si>
  <si>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</si>
  <si>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</si>
  <si>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</si>
  <si>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</si>
  <si>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</si>
  <si>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</si>
  <si>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</si>
  <si>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</si>
  <si>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</si>
  <si>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</si>
  <si>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</si>
  <si>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</si>
  <si>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</si>
  <si>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</si>
  <si>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</si>
  <si>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</si>
  <si>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</si>
  <si>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</si>
  <si>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</si>
  <si>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</si>
  <si>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</si>
  <si>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</si>
  <si>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</si>
  <si>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</si>
  <si>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</si>
  <si>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</si>
  <si>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</si>
  <si>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</si>
  <si>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</si>
  <si>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</si>
  <si>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</si>
  <si>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</si>
  <si>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</si>
  <si>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</si>
  <si>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</si>
  <si>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</si>
  <si>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</si>
  <si>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</si>
  <si>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</si>
  <si>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</si>
  <si>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</si>
  <si>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</si>
  <si>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</si>
  <si>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</si>
  <si>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</si>
  <si>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</si>
  <si>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</si>
  <si>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</si>
  <si>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</si>
  <si>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</si>
  <si>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</si>
  <si>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</si>
  <si>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</si>
  <si>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</si>
  <si>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</si>
  <si>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</si>
  <si>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</si>
  <si>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</si>
  <si>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</si>
  <si>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</si>
  <si>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</si>
  <si>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</si>
  <si>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</si>
  <si>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</si>
  <si>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</si>
  <si>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</si>
  <si>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</si>
  <si>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</si>
  <si>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</si>
  <si>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</si>
  <si>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</si>
  <si>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</si>
  <si>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</si>
  <si>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</si>
  <si>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</si>
  <si>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</si>
  <si>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</si>
  <si>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</si>
  <si>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</si>
  <si>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</si>
  <si>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</si>
  <si>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</si>
  <si>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</si>
  <si>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</si>
  <si>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</si>
  <si>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</si>
  <si>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</si>
  <si>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</si>
  <si>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</si>
  <si>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</si>
  <si>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</si>
  <si>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</si>
  <si>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</si>
  <si>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</si>
  <si>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</si>
  <si>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</si>
  <si>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</si>
  <si>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</si>
  <si>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</si>
  <si>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</si>
  <si>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</si>
  <si>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</si>
  <si>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</si>
  <si>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</si>
  <si>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</si>
  <si>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</si>
  <si>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</si>
  <si>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</si>
  <si>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</si>
  <si>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</si>
  <si>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</si>
  <si>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</si>
  <si>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</si>
  <si>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</si>
  <si>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</si>
  <si>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</si>
  <si>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</si>
  <si>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</si>
  <si>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</si>
  <si>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</si>
  <si>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</si>
  <si>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</si>
  <si>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</si>
  <si>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</si>
  <si>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</si>
  <si>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</si>
  <si>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</si>
  <si>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</si>
  <si>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</si>
  <si>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</si>
  <si>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</si>
  <si>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</si>
  <si>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</si>
  <si>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</si>
  <si>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</si>
  <si>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</si>
  <si>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</si>
  <si>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</si>
  <si>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</si>
  <si>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</si>
  <si>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</si>
  <si>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</si>
  <si>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</si>
  <si>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</si>
  <si>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</si>
  <si>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</si>
  <si>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</si>
  <si>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</si>
  <si>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</si>
  <si>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</si>
  <si>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</si>
  <si>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</si>
  <si>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</si>
  <si>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</si>
  <si>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</si>
  <si>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</si>
  <si>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</si>
  <si>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</si>
  <si>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</si>
  <si>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</si>
  <si>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</si>
  <si>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</si>
  <si>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</si>
  <si>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</si>
  <si>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</si>
  <si>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</si>
  <si>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</si>
  <si>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</si>
  <si>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</si>
  <si>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</si>
  <si>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</si>
  <si>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</si>
  <si>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</si>
  <si>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</si>
  <si>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</si>
  <si>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</si>
  <si>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</si>
  <si>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</si>
  <si>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</si>
  <si>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</si>
  <si>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</si>
  <si>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</si>
  <si>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</si>
  <si>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</si>
  <si>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</si>
  <si>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</si>
  <si>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</si>
  <si>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</si>
  <si>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</si>
  <si>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</si>
  <si>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</si>
  <si>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</si>
  <si>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</si>
  <si>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</si>
  <si>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</si>
  <si>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</si>
  <si>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</si>
  <si>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</si>
  <si>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</si>
  <si>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</si>
  <si>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</si>
  <si>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</si>
  <si>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</si>
  <si>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</si>
  <si>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</si>
  <si>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</si>
  <si>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</si>
  <si>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</si>
  <si>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</si>
  <si>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</si>
  <si>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</si>
  <si>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</si>
  <si>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</si>
  <si>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</si>
  <si>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</si>
  <si>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</si>
  <si>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</si>
  <si>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</si>
  <si>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</si>
  <si>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</si>
  <si>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</si>
  <si>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</si>
  <si>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</si>
  <si>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</si>
  <si>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</si>
  <si>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</si>
  <si>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</si>
  <si>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</si>
  <si>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</si>
  <si>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</si>
  <si>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</si>
  <si>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</si>
  <si>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</si>
  <si>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</si>
  <si>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</si>
  <si>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</si>
  <si>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</si>
  <si>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</si>
  <si>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</si>
  <si>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</si>
  <si>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</si>
  <si>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</si>
  <si>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</si>
  <si>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</si>
  <si>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</si>
  <si>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</si>
  <si>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</si>
  <si>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</si>
  <si>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</si>
  <si>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</si>
  <si>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</si>
  <si>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</si>
  <si>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</si>
  <si>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</si>
  <si>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</si>
  <si>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</si>
  <si>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</si>
  <si>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</si>
  <si>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</si>
  <si>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</si>
  <si>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</si>
  <si>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</si>
  <si>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</si>
  <si>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</si>
  <si>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</si>
  <si>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</si>
  <si>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</si>
  <si>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</si>
  <si>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</si>
  <si>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</si>
  <si>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</si>
  <si>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</si>
  <si>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</si>
  <si>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</si>
  <si>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</si>
  <si>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</si>
  <si>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</si>
  <si>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</si>
  <si>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</si>
  <si>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</si>
  <si>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</si>
  <si>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</si>
  <si>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</si>
  <si>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</si>
  <si>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</si>
  <si>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</si>
  <si>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</si>
  <si>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</si>
  <si>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</si>
  <si>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</si>
  <si>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</si>
  <si>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</si>
  <si>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</si>
  <si>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</si>
  <si>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</si>
  <si>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</si>
  <si>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</si>
  <si>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</si>
  <si>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</si>
  <si>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</si>
  <si>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</si>
  <si>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</si>
  <si>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</si>
  <si>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</si>
  <si>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</si>
  <si>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</si>
  <si>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</si>
  <si>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</si>
  <si>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</si>
  <si>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</si>
  <si>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</si>
  <si>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</si>
  <si>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</si>
  <si>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</si>
  <si>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</si>
  <si>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</si>
  <si>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</si>
  <si>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</si>
  <si>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</si>
  <si>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</si>
  <si>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</si>
  <si>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</si>
  <si>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</si>
  <si>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</si>
  <si>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</si>
  <si>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</si>
  <si>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</si>
  <si>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</si>
  <si>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</si>
  <si>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</si>
  <si>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</si>
  <si>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</si>
  <si>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</si>
  <si>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</si>
  <si>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</si>
  <si>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</si>
  <si>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</si>
  <si>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</si>
  <si>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</si>
  <si>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</si>
  <si>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</si>
  <si>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</si>
  <si>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</si>
  <si>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</si>
  <si>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</si>
  <si>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</si>
  <si>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</si>
  <si>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</si>
  <si>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</si>
  <si>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</si>
  <si>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</si>
  <si>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</si>
  <si>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</si>
  <si>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</si>
  <si>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</si>
  <si>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</si>
  <si>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</si>
  <si>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</si>
  <si>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</si>
  <si>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</si>
  <si>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</si>
  <si>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</si>
  <si>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</si>
  <si>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</si>
  <si>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</si>
  <si>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</si>
  <si>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</si>
  <si>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</si>
  <si>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</si>
  <si>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</si>
  <si>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</si>
  <si>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</si>
  <si>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</si>
  <si>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</si>
  <si>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</si>
  <si>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</si>
  <si>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</si>
  <si>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</si>
  <si>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</si>
  <si>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</si>
  <si>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</si>
  <si>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</si>
  <si>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</si>
  <si>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</si>
  <si>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</si>
  <si>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</si>
  <si>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</si>
  <si>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</si>
  <si>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</si>
  <si>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</si>
  <si>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</si>
  <si>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</si>
  <si>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</si>
  <si>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</si>
  <si>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</si>
  <si>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</si>
  <si>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</si>
  <si>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</si>
  <si>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</si>
  <si>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</si>
  <si>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</si>
  <si>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</si>
  <si>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</si>
  <si>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</si>
  <si>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</si>
  <si>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</si>
  <si>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</si>
  <si>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</si>
  <si>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</si>
  <si>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</si>
  <si>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</si>
  <si>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</si>
  <si>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</si>
  <si>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</si>
  <si>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</si>
  <si>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</si>
  <si>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</si>
  <si>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</si>
  <si>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</si>
  <si>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</si>
  <si>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</si>
  <si>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</si>
  <si>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</si>
  <si>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</si>
  <si>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</si>
  <si>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</si>
  <si>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</si>
  <si>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</si>
  <si>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</si>
  <si>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</si>
  <si>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</si>
  <si>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</si>
  <si>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</si>
  <si>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</si>
  <si>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</si>
  <si>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</si>
  <si>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</si>
  <si>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</si>
  <si>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</si>
  <si>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</si>
  <si>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</si>
  <si>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</si>
  <si>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</si>
  <si>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</si>
  <si>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</si>
  <si>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</si>
  <si>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</si>
  <si>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</si>
  <si>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</si>
  <si>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</si>
  <si>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</si>
  <si>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</si>
  <si>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</si>
  <si>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</si>
  <si>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</si>
  <si>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</si>
  <si>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</si>
  <si>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</si>
  <si>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</si>
  <si>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</si>
  <si>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</si>
  <si>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</si>
  <si>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</si>
  <si>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</si>
  <si>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</si>
  <si>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</si>
  <si>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</si>
  <si>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</si>
  <si>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</si>
  <si>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</si>
  <si>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</si>
  <si>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</si>
  <si>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</si>
  <si>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</si>
  <si>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</si>
  <si>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</si>
  <si>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</si>
  <si>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</si>
  <si>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</si>
  <si>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</si>
  <si>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</si>
  <si>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</si>
  <si>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</si>
  <si>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</si>
  <si>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</si>
  <si>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</si>
  <si>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</si>
  <si>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</si>
  <si>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</si>
  <si>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</si>
  <si>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</si>
  <si>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</si>
  <si>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</si>
  <si>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</si>
  <si>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</si>
  <si>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</si>
  <si>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</si>
  <si>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</si>
  <si>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</si>
  <si>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</si>
  <si>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</si>
  <si>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</si>
  <si>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</si>
  <si>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</si>
  <si>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</si>
  <si>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</si>
  <si>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</si>
  <si>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</si>
  <si>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</si>
  <si>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</si>
  <si>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</si>
  <si>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</si>
  <si>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</si>
  <si>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</si>
  <si>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</si>
  <si>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</si>
  <si>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</si>
  <si>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</si>
  <si>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</si>
  <si>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</si>
  <si>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</si>
  <si>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</si>
  <si>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</si>
  <si>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</si>
  <si>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</si>
  <si>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</si>
  <si>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</si>
  <si>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</si>
  <si>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</si>
  <si>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</si>
  <si>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</si>
  <si>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</si>
  <si>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</si>
  <si>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</si>
  <si>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</si>
  <si>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</si>
  <si>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</si>
  <si>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</si>
  <si>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</si>
  <si>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</si>
  <si>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</si>
  <si>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</si>
  <si>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</si>
  <si>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</si>
  <si>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</si>
  <si>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</si>
  <si>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</si>
  <si>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</si>
  <si>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</si>
  <si>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</si>
  <si>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</si>
  <si>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</si>
  <si>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</si>
  <si>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</si>
  <si>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</si>
  <si>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</si>
  <si>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</si>
  <si>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</si>
  <si>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</si>
  <si>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</si>
  <si>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</si>
  <si>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</si>
  <si>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</si>
  <si>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</si>
  <si>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</si>
  <si>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</si>
  <si>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</si>
  <si>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</si>
  <si>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</si>
  <si>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</si>
  <si>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</si>
  <si>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</si>
  <si>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</si>
  <si>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</si>
  <si>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</si>
  <si>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</si>
  <si>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</si>
  <si>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</si>
  <si>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</si>
  <si>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</si>
  <si>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</si>
  <si>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</si>
  <si>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</si>
  <si>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</si>
  <si>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</si>
  <si>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</si>
  <si>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</si>
  <si>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</si>
  <si>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</si>
  <si>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</si>
  <si>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</si>
  <si>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</si>
  <si>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</si>
  <si>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</si>
  <si>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</si>
  <si>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</si>
  <si>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</si>
  <si>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</si>
  <si>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</si>
  <si>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</si>
  <si>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</si>
  <si>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</si>
  <si>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</si>
  <si>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</si>
  <si>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</si>
  <si>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</si>
  <si>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</si>
  <si>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</si>
  <si>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</si>
  <si>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</si>
  <si>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</si>
  <si>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</si>
  <si>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</si>
  <si>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</si>
  <si>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</si>
  <si>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</si>
  <si>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</si>
  <si>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</si>
  <si>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</si>
  <si>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</si>
  <si>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</si>
  <si>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</si>
  <si>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</si>
  <si>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</si>
  <si>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</si>
  <si>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</si>
  <si>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</si>
  <si>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</si>
  <si>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</si>
  <si>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</si>
  <si>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</si>
  <si>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</si>
  <si>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</si>
  <si>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</si>
  <si>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</si>
  <si>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</si>
  <si>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</si>
  <si>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</si>
  <si>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</si>
  <si>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</si>
  <si>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</si>
  <si>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</si>
  <si>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</si>
  <si>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</si>
  <si>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</si>
  <si>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</si>
  <si>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</si>
  <si>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</si>
  <si>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</si>
  <si>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</si>
  <si>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</si>
  <si>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</si>
  <si>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</si>
  <si>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</si>
  <si>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</si>
  <si>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</si>
  <si>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</si>
  <si>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</si>
  <si>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</si>
  <si>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</si>
  <si>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</si>
  <si>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</si>
  <si>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</si>
  <si>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</si>
  <si>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</si>
  <si>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</si>
  <si>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</si>
  <si>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</si>
  <si>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</si>
  <si>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</si>
  <si>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</si>
  <si>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</si>
  <si>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</si>
  <si>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</si>
  <si>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</si>
  <si>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</si>
  <si>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</si>
  <si>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</si>
  <si>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</si>
  <si>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</si>
  <si>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</si>
  <si>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</si>
  <si>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</si>
  <si>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</si>
  <si>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</si>
  <si>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</si>
  <si>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</si>
  <si>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</si>
  <si>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</si>
  <si>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</si>
  <si>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</si>
  <si>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</si>
  <si>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</si>
  <si>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</si>
  <si>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</si>
  <si>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</si>
  <si>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</si>
  <si>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</si>
  <si>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</si>
  <si>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</si>
  <si>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</si>
  <si>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</si>
  <si>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</si>
  <si>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</si>
  <si>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</si>
  <si>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</si>
  <si>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</si>
  <si>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</si>
  <si>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</si>
  <si>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</si>
  <si>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</si>
  <si>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</si>
  <si>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</si>
  <si>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</si>
  <si>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</si>
  <si>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</si>
  <si>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</si>
  <si>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</si>
  <si>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</si>
  <si>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</si>
  <si>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</si>
  <si>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</si>
  <si>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</si>
  <si>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</si>
  <si>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</si>
  <si>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</si>
  <si>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</si>
  <si>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</si>
  <si>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</si>
  <si>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</si>
  <si>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</si>
  <si>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</si>
  <si>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</si>
  <si>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</si>
  <si>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</si>
  <si>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</si>
  <si>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</si>
  <si>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</si>
  <si>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</si>
  <si>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</si>
  <si>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</si>
  <si>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</si>
  <si>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</si>
  <si>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</si>
  <si>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</si>
  <si>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</si>
  <si>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</si>
  <si>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</si>
  <si>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</si>
  <si>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</si>
  <si>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</si>
  <si>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</si>
  <si>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</si>
  <si>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</si>
  <si>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</si>
  <si>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</si>
  <si>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</si>
  <si>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</si>
  <si>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</si>
  <si>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</si>
  <si>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</si>
  <si>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</si>
  <si>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</si>
  <si>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</si>
  <si>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</si>
  <si>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</si>
  <si>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</si>
  <si>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</si>
  <si>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</si>
  <si>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</si>
  <si>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</si>
  <si>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</si>
  <si>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</si>
  <si>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</si>
  <si>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</si>
  <si>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</si>
  <si>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</si>
  <si>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</si>
  <si>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</si>
  <si>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</si>
  <si>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</si>
  <si>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</si>
  <si>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</si>
  <si>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</si>
  <si>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</si>
  <si>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</si>
  <si>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</si>
  <si>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</si>
  <si>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</si>
  <si>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</si>
  <si>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</si>
  <si>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</si>
  <si>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</si>
  <si>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</si>
  <si>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</si>
  <si>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</si>
  <si>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</si>
  <si>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</si>
  <si>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</si>
  <si>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</si>
  <si>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</si>
  <si>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</si>
  <si>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</si>
  <si>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</si>
  <si>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</si>
  <si>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</si>
  <si>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</si>
  <si>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</si>
  <si>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</si>
  <si>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</si>
  <si>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</si>
  <si>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</si>
  <si>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</si>
  <si>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</si>
  <si>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</si>
  <si>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</si>
  <si>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</si>
  <si>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</si>
  <si>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</si>
  <si>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</si>
  <si>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</si>
  <si>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</si>
  <si>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</si>
  <si>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</si>
  <si>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</si>
  <si>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</si>
  <si>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</si>
  <si>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</si>
  <si>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</si>
  <si>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</si>
  <si>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</si>
  <si>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</si>
  <si>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</si>
  <si>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</si>
  <si>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</si>
  <si>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</si>
  <si>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</si>
  <si>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</si>
  <si>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</si>
  <si>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</si>
  <si>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</si>
  <si>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</si>
  <si>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</si>
  <si>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</si>
  <si>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</si>
  <si>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</si>
  <si>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</si>
  <si>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</si>
  <si>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</si>
  <si>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</si>
  <si>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</si>
  <si>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</si>
  <si>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</si>
  <si>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</si>
  <si>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</si>
  <si>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</si>
  <si>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</si>
  <si>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</si>
  <si>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</si>
  <si>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</si>
  <si>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</si>
  <si>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</si>
  <si>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</si>
  <si>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</si>
  <si>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</si>
  <si>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</si>
  <si>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</si>
  <si>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</si>
  <si>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</si>
  <si>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</si>
  <si>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</si>
  <si>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</si>
  <si>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</si>
  <si>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</si>
  <si>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</si>
  <si>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</si>
  <si>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</si>
  <si>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</si>
  <si>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</si>
  <si>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</si>
  <si>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</si>
  <si>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</si>
  <si>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</si>
  <si>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</si>
  <si>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</si>
  <si>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</si>
  <si>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</si>
  <si>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</si>
  <si>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</si>
  <si>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</si>
  <si>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</si>
  <si>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</si>
  <si>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</si>
  <si>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</si>
  <si>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</si>
  <si>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</si>
  <si>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</si>
  <si>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</si>
  <si>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</si>
  <si>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</si>
  <si>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</si>
  <si>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</si>
  <si>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</si>
  <si>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</si>
  <si>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</si>
  <si>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</si>
  <si>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</si>
  <si>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</si>
  <si>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</si>
  <si>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</si>
  <si>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</si>
  <si>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</si>
  <si>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</si>
  <si>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</si>
  <si>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</si>
  <si>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</si>
  <si>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</si>
  <si>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</si>
  <si>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</si>
  <si>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</si>
  <si>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</si>
  <si>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</si>
  <si>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</si>
  <si>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</si>
  <si>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</si>
  <si>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</si>
  <si>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</si>
  <si>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</si>
  <si>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</si>
  <si>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</si>
  <si>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</si>
  <si>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</si>
  <si>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</si>
  <si>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</si>
  <si>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</si>
  <si>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</si>
  <si>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</si>
  <si>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</si>
  <si>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</si>
  <si>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</si>
  <si>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</si>
  <si>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</si>
  <si>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</si>
  <si>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</si>
  <si>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</si>
  <si>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</si>
  <si>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</si>
  <si>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</si>
  <si>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</si>
  <si>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</si>
  <si>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</si>
  <si>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</si>
  <si>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</si>
  <si>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</si>
  <si>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</si>
  <si>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</si>
  <si>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</si>
  <si>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</si>
  <si>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</si>
  <si>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</si>
  <si>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</si>
  <si>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</si>
  <si>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</si>
  <si>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</si>
  <si>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</si>
  <si>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</si>
  <si>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</si>
  <si>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</si>
  <si>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</si>
  <si>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</si>
  <si>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</si>
  <si>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</si>
  <si>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</si>
  <si>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</si>
  <si>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</si>
  <si>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</si>
  <si>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</si>
  <si>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</si>
  <si>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</si>
  <si>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</si>
  <si>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</si>
  <si>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</si>
  <si>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</si>
  <si>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</si>
  <si>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</si>
  <si>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</si>
  <si>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</si>
  <si>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</si>
  <si>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</si>
  <si>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</si>
  <si>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</si>
  <si>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</si>
  <si>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</si>
  <si>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</si>
  <si>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</si>
  <si>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</si>
  <si>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</si>
  <si>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</si>
  <si>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</si>
  <si>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</si>
  <si>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</si>
  <si>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</si>
  <si>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</si>
  <si>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</si>
  <si>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</si>
  <si>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</si>
  <si>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</si>
  <si>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</si>
  <si>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</si>
  <si>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</si>
  <si>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</si>
  <si>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</si>
  <si>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</si>
  <si>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</si>
  <si>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</si>
  <si>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</si>
  <si>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</si>
  <si>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</si>
  <si>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</si>
  <si>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</si>
  <si>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</si>
  <si>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</si>
  <si>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</si>
  <si>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</si>
  <si>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</si>
  <si>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</si>
  <si>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</si>
  <si>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</si>
  <si>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</si>
  <si>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</si>
  <si>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</si>
  <si>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</si>
  <si>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</si>
  <si>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</si>
  <si>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</si>
  <si>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</si>
  <si>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</si>
  <si>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</si>
  <si>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</si>
  <si>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</si>
  <si>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</si>
  <si>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</si>
  <si>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</si>
  <si>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</si>
  <si>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</si>
  <si>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</si>
  <si>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</si>
  <si>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</si>
  <si>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</si>
  <si>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</si>
  <si>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</si>
  <si>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</si>
  <si>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</si>
  <si>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</si>
  <si>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</si>
  <si>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</si>
  <si>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</si>
  <si>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</si>
  <si>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</si>
  <si>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</si>
  <si>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</si>
  <si>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</si>
  <si>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</si>
  <si>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</si>
  <si>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</si>
  <si>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</si>
  <si>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</si>
  <si>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</si>
  <si>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</si>
  <si>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</si>
  <si>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</si>
  <si>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</si>
  <si>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</si>
  <si>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</si>
  <si>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</si>
  <si>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</si>
  <si>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</si>
  <si>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</si>
  <si>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</si>
  <si>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</si>
  <si>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</si>
  <si>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</si>
  <si>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</si>
  <si>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</si>
  <si>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</si>
  <si>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</si>
  <si>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</si>
  <si>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</si>
  <si>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</si>
  <si>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</si>
  <si>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</si>
  <si>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</si>
  <si>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</si>
  <si>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</si>
  <si>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</si>
  <si>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</si>
  <si>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</si>
  <si>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</si>
  <si>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</si>
  <si>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</si>
  <si>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</si>
  <si>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</si>
  <si>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</si>
  <si>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</si>
  <si>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</si>
  <si>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</si>
  <si>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</si>
  <si>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</si>
  <si>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</si>
  <si>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</si>
  <si>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</si>
  <si>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</si>
  <si>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</si>
  <si>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</si>
  <si>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</si>
  <si>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</si>
  <si>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</si>
  <si>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</si>
  <si>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</si>
  <si>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</si>
  <si>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</si>
  <si>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</si>
  <si>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</si>
  <si>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</si>
  <si>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</si>
  <si>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</si>
  <si>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</si>
  <si>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</si>
  <si>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</si>
  <si>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</si>
  <si>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</si>
  <si>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</si>
  <si>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</si>
  <si>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</si>
  <si>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</si>
  <si>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</si>
  <si>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</si>
  <si>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</si>
  <si>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</si>
  <si>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</si>
  <si>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</si>
  <si>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</si>
  <si>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</si>
  <si>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</si>
  <si>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</si>
  <si>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</si>
  <si>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</si>
  <si>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</si>
  <si>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</si>
  <si>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</si>
  <si>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</si>
  <si>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</si>
  <si>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</si>
  <si>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</si>
  <si>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</si>
  <si>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</si>
  <si>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</si>
  <si>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</si>
  <si>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</si>
  <si>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</si>
  <si>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</si>
  <si>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</si>
  <si>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</si>
  <si>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</si>
  <si>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</si>
  <si>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</si>
  <si>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</si>
  <si>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</si>
  <si>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</si>
  <si>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</si>
  <si>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</si>
  <si>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</si>
  <si>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</si>
  <si>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</si>
  <si>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</si>
  <si>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</si>
  <si>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</si>
  <si>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</si>
  <si>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</si>
  <si>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</si>
  <si>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</si>
  <si>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</si>
  <si>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</si>
  <si>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</si>
  <si>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</si>
  <si>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</si>
  <si>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</si>
  <si>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</si>
  <si>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</si>
  <si>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</si>
  <si>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</si>
  <si>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</si>
  <si>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</si>
  <si>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</si>
  <si>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</si>
  <si>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</si>
  <si>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</si>
  <si>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</si>
  <si>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</si>
  <si>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</si>
  <si>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</si>
  <si>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</si>
  <si>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</si>
  <si>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</si>
  <si>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</si>
  <si>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</si>
  <si>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</si>
  <si>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</si>
  <si>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</si>
  <si>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</si>
  <si>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</si>
  <si>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</si>
  <si>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</si>
  <si>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</si>
  <si>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</si>
  <si>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</si>
  <si>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</si>
  <si>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</si>
  <si>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</si>
  <si>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</si>
  <si>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</si>
  <si>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</si>
  <si>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</si>
  <si>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</si>
  <si>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</si>
  <si>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</si>
  <si>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</si>
  <si>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</si>
  <si>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</si>
  <si>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</si>
  <si>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</si>
  <si>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</si>
  <si>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</si>
  <si>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</si>
  <si>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</si>
  <si>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</si>
  <si>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</si>
  <si>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</si>
  <si>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</si>
  <si>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</si>
  <si>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</si>
  <si>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</si>
  <si>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</si>
  <si>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</si>
  <si>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</si>
  <si>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</si>
  <si>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</si>
  <si>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</si>
  <si>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</si>
  <si>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</si>
  <si>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</si>
  <si>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</si>
  <si>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</si>
  <si>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</si>
  <si>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</si>
  <si>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</si>
  <si>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</si>
  <si>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</si>
  <si>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</si>
  <si>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</si>
  <si>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</si>
  <si>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</si>
  <si>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</si>
  <si>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</si>
  <si>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</si>
  <si>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</si>
  <si>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</si>
  <si>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</si>
  <si>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</si>
  <si>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</si>
  <si>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</si>
  <si>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</si>
  <si>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</si>
  <si>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</si>
  <si>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</si>
  <si>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</si>
  <si>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</si>
  <si>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</si>
  <si>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</si>
  <si>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</si>
  <si>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</si>
  <si>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</si>
  <si>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</si>
  <si>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</si>
  <si>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</si>
  <si>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</si>
  <si>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</si>
  <si>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</si>
  <si>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</si>
  <si>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</si>
  <si>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</si>
  <si>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</si>
  <si>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</si>
  <si>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</si>
  <si>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</si>
  <si>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</si>
  <si>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</si>
  <si>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</si>
  <si>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</si>
  <si>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</si>
  <si>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</si>
  <si>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</si>
  <si>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</si>
  <si>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</si>
  <si>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</si>
  <si>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</si>
  <si>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</si>
  <si>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</si>
  <si>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</si>
  <si>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</si>
  <si>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</si>
  <si>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</si>
  <si>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</si>
  <si>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</si>
  <si>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</si>
  <si>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</si>
  <si>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</si>
  <si>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</si>
  <si>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</si>
  <si>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</si>
  <si>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</si>
  <si>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</si>
  <si>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</si>
  <si>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</si>
  <si>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</si>
  <si>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</si>
  <si>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</si>
  <si>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</si>
  <si>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</si>
  <si>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</si>
  <si>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</si>
  <si>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</si>
  <si>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</si>
  <si>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</si>
  <si>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</si>
  <si>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</si>
  <si>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</si>
  <si>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</si>
  <si>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</si>
  <si>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</si>
  <si>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</si>
  <si>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</si>
  <si>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</si>
  <si>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</si>
  <si>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</si>
  <si>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</si>
  <si>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</si>
  <si>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</si>
  <si>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</si>
  <si>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</si>
  <si>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</si>
  <si>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</si>
  <si>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</si>
  <si>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</si>
  <si>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</si>
  <si>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</si>
  <si>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</si>
  <si>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</si>
  <si>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</si>
  <si>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</si>
  <si>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</si>
  <si>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</si>
  <si>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</si>
  <si>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</si>
  <si>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</si>
  <si>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</si>
  <si>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</si>
  <si>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</si>
  <si>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</si>
  <si>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</si>
  <si>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</si>
  <si>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</si>
  <si>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</si>
  <si>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</si>
  <si>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</si>
  <si>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</si>
  <si>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</si>
  <si>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</si>
  <si>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</si>
  <si>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</si>
  <si>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</si>
  <si>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</si>
  <si>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</si>
  <si>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</si>
  <si>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</si>
  <si>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</si>
  <si>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</si>
  <si>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</si>
  <si>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</si>
  <si>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</si>
  <si>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</si>
  <si>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</si>
  <si>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</si>
  <si>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</si>
  <si>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</si>
  <si>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</si>
  <si>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</si>
  <si>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</si>
  <si>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</si>
  <si>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</si>
  <si>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</si>
  <si>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</si>
  <si>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</si>
  <si>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</si>
  <si>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</si>
  <si>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</si>
  <si>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</si>
  <si>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</si>
  <si>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</si>
  <si>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</si>
  <si>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</si>
  <si>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</si>
  <si>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</si>
  <si>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</si>
  <si>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</si>
  <si>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</si>
  <si>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</si>
  <si>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</si>
  <si>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</si>
  <si>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</si>
  <si>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</si>
  <si>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</si>
  <si>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</si>
  <si>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</si>
  <si>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</si>
  <si>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</si>
  <si>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</si>
  <si>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</si>
  <si>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</si>
  <si>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</si>
  <si>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</si>
  <si>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</si>
  <si>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</si>
  <si>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</si>
  <si>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</si>
  <si>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</si>
  <si>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</si>
  <si>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</si>
  <si>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</si>
  <si>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</si>
  <si>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</si>
  <si>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</si>
  <si>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</si>
  <si>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</si>
  <si>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</si>
  <si>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</si>
  <si>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</si>
  <si>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</si>
  <si>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</si>
  <si>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</si>
  <si>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</si>
  <si>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</si>
  <si>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</si>
  <si>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</si>
  <si>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</si>
  <si>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</si>
  <si>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</si>
  <si>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</si>
  <si>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</si>
  <si>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</si>
  <si>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</si>
  <si>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</si>
  <si>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</si>
  <si>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</si>
  <si>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</si>
  <si>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</si>
  <si>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</si>
  <si>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</si>
  <si>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</si>
  <si>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</si>
  <si>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</si>
  <si>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</si>
  <si>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</si>
  <si>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</si>
  <si>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</si>
  <si>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</si>
  <si>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</si>
  <si>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</si>
  <si>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</si>
  <si>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</si>
  <si>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</si>
  <si>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</si>
  <si>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</si>
  <si>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</si>
  <si>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</si>
  <si>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</si>
  <si>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</si>
  <si>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</si>
  <si>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</si>
  <si>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</si>
  <si>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</si>
  <si>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</si>
  <si>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</si>
  <si>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</si>
  <si>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</si>
  <si>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</si>
  <si>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</si>
  <si>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</si>
  <si>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</si>
  <si>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</si>
  <si>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</si>
  <si>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</si>
  <si>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</si>
  <si>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</si>
  <si>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</si>
  <si>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</si>
  <si>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</si>
  <si>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</si>
  <si>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</si>
  <si>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</si>
  <si>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</si>
  <si>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</si>
  <si>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</si>
  <si>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</si>
  <si>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</si>
  <si>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</si>
  <si>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</si>
  <si>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</si>
  <si>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</si>
  <si>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</si>
  <si>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</si>
  <si>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</si>
  <si>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</si>
  <si>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</si>
  <si>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</si>
  <si>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</si>
  <si>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</si>
  <si>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</si>
  <si>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</si>
  <si>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</si>
  <si>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</si>
  <si>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</si>
  <si>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</si>
  <si>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</si>
  <si>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</si>
  <si>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</si>
  <si>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</si>
  <si>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</si>
  <si>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</si>
  <si>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</si>
  <si>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</si>
  <si>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</si>
  <si>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</si>
  <si>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</si>
  <si>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</si>
  <si>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</si>
  <si>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</si>
  <si>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</si>
  <si>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</si>
  <si>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</si>
  <si>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</si>
  <si>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</si>
  <si>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</si>
  <si>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</si>
  <si>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</si>
  <si>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</si>
  <si>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</si>
  <si>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</si>
  <si>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</si>
  <si>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</si>
  <si>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</si>
  <si>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</si>
  <si>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</si>
  <si>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</si>
  <si>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</si>
  <si>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</si>
  <si>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</si>
  <si>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</si>
  <si>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</si>
  <si>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</si>
  <si>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</si>
  <si>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</si>
  <si>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</si>
  <si>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</si>
  <si>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</si>
  <si>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</si>
  <si>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</si>
  <si>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</si>
  <si>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</si>
  <si>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</si>
  <si>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</si>
  <si>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</si>
  <si>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</si>
  <si>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</si>
  <si>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</si>
  <si>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</si>
  <si>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</si>
  <si>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</si>
  <si>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</si>
  <si>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</si>
  <si>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</si>
  <si>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</si>
  <si>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</si>
  <si>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</si>
  <si>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</si>
  <si>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</si>
  <si>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</si>
  <si>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</si>
  <si>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</si>
  <si>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</si>
  <si>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</si>
  <si>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</si>
  <si>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</si>
  <si>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</si>
  <si>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</si>
  <si>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</si>
  <si>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</si>
  <si>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</si>
  <si>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</si>
  <si>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</si>
  <si>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</si>
  <si>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</si>
  <si>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</si>
  <si>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</si>
  <si>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</si>
  <si>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</si>
  <si>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</si>
  <si>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</si>
  <si>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</si>
  <si>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</si>
  <si>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</si>
  <si>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</si>
  <si>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</si>
  <si>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</si>
  <si>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</si>
  <si>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</si>
  <si>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</si>
  <si>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</si>
  <si>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</si>
  <si>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</si>
  <si>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</si>
  <si>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</si>
  <si>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</si>
  <si>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</si>
  <si>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</si>
  <si>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</si>
  <si>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</si>
  <si>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</si>
  <si>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</si>
  <si>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</si>
  <si>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</si>
  <si>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</si>
  <si>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</si>
  <si>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</si>
  <si>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</si>
  <si>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</si>
  <si>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</si>
  <si>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</si>
  <si>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</si>
  <si>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</si>
  <si>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</si>
  <si>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</si>
  <si>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</si>
  <si>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</si>
  <si>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</si>
  <si>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</si>
  <si>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</si>
  <si>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</si>
  <si>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</si>
  <si>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</si>
  <si>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</si>
  <si>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</si>
  <si>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</si>
  <si>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</si>
  <si>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</si>
  <si>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</si>
  <si>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</si>
  <si>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</si>
  <si>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</si>
  <si>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</si>
  <si>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</si>
  <si>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</si>
  <si>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</si>
  <si>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</si>
  <si>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</si>
  <si>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</si>
  <si>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</si>
  <si>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</si>
  <si>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</si>
  <si>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</si>
  <si>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</si>
  <si>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</si>
  <si>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</si>
  <si>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</si>
  <si>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</si>
  <si>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</si>
  <si>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</si>
  <si>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</si>
  <si>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</si>
  <si>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</si>
  <si>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</si>
  <si>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</si>
  <si>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</si>
  <si>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</si>
  <si>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</si>
  <si>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</si>
  <si>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</si>
  <si>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</si>
  <si>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</si>
  <si>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</si>
  <si>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</si>
  <si>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</si>
  <si>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</si>
  <si>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</si>
  <si>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</si>
  <si>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</si>
  <si>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</si>
  <si>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</si>
  <si>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</si>
  <si>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</si>
  <si>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</si>
  <si>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</si>
  <si>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</si>
  <si>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</si>
  <si>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</si>
  <si>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</si>
  <si>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</si>
  <si>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</si>
  <si>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</si>
  <si>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</si>
  <si>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</si>
  <si>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</si>
  <si>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</si>
  <si>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</si>
  <si>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</si>
  <si>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</si>
  <si>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</si>
  <si>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</si>
  <si>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</si>
  <si>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</si>
  <si>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</si>
  <si>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</si>
  <si>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</si>
  <si>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</si>
  <si>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</si>
  <si>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</si>
  <si>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</si>
  <si>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</si>
  <si>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</si>
  <si>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</si>
  <si>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</si>
  <si>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</si>
  <si>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</si>
  <si>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</si>
  <si>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</si>
  <si>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</si>
  <si>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</si>
  <si>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</si>
  <si>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</si>
  <si>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</si>
  <si>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</si>
  <si>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</si>
  <si>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</si>
  <si>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</si>
  <si>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</si>
  <si>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</si>
  <si>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</si>
  <si>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</si>
  <si>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</si>
  <si>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</si>
  <si>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</si>
  <si>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</si>
  <si>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</si>
  <si>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</si>
  <si>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</si>
  <si>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</si>
  <si>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</si>
  <si>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</si>
  <si>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</si>
  <si>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</si>
  <si>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</si>
  <si>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</si>
  <si>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</si>
  <si>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</si>
  <si>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</si>
  <si>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</si>
  <si>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</si>
  <si>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</si>
  <si>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</si>
  <si>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</si>
  <si>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</si>
  <si>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</si>
  <si>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</si>
  <si>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</si>
  <si>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</si>
  <si>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</si>
  <si>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</si>
  <si>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</si>
  <si>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</si>
  <si>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</si>
  <si>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</si>
  <si>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</si>
  <si>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</si>
  <si>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</si>
  <si>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</si>
  <si>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</si>
  <si>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</si>
  <si>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</si>
  <si>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</si>
  <si>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</si>
  <si>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</si>
  <si>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</si>
  <si>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</si>
  <si>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</si>
  <si>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</si>
  <si>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</si>
  <si>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</si>
  <si>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</si>
  <si>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</si>
  <si>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</si>
  <si>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</si>
  <si>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</si>
  <si>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</si>
  <si>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</si>
  <si>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</si>
  <si>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</si>
  <si>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</si>
  <si>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</si>
  <si>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</si>
  <si>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</si>
  <si>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</si>
  <si>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</si>
  <si>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</si>
  <si>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</si>
  <si>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</si>
  <si>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</si>
  <si>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</si>
  <si>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</si>
  <si>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</si>
  <si>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</si>
  <si>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</si>
  <si>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</si>
  <si>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</si>
  <si>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</si>
  <si>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</si>
  <si>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</si>
  <si>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</si>
  <si>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</si>
  <si>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</si>
  <si>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</si>
  <si>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</si>
  <si>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</si>
  <si>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</si>
  <si>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</si>
  <si>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</si>
  <si>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</si>
  <si>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</si>
  <si>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</si>
  <si>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</si>
  <si>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</si>
  <si>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</si>
  <si>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</si>
  <si>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</si>
  <si>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</si>
  <si>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</si>
  <si>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</si>
  <si>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</si>
  <si>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</si>
  <si>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</si>
  <si>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</si>
  <si>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</si>
  <si>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</si>
  <si>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</si>
  <si>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</si>
  <si>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</si>
  <si>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</si>
  <si>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</si>
  <si>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</si>
  <si>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</si>
  <si>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</si>
  <si>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</si>
  <si>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</si>
  <si>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</si>
  <si>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</si>
  <si>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</si>
  <si>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</si>
  <si>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</si>
  <si>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</si>
  <si>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</si>
  <si>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</si>
  <si>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</si>
  <si>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</si>
  <si>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</si>
  <si>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</si>
  <si>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</si>
  <si>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</si>
  <si>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</si>
  <si>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</si>
  <si>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</si>
  <si>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</si>
  <si>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</si>
  <si>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</si>
  <si>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</si>
  <si>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</si>
  <si>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</si>
  <si>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</si>
  <si>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</si>
  <si>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</si>
  <si>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</si>
  <si>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</si>
  <si>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</si>
  <si>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</si>
  <si>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</si>
  <si>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</si>
  <si>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</si>
  <si>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</si>
  <si>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</si>
  <si>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</si>
  <si>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</si>
  <si>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</si>
  <si>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</si>
  <si>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</si>
  <si>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</si>
  <si>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</si>
  <si>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</si>
  <si>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</si>
  <si>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</si>
  <si>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</si>
  <si>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</si>
  <si>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</si>
  <si>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</si>
  <si>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</si>
  <si>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</si>
  <si>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</si>
  <si>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</si>
  <si>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</si>
  <si>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</si>
  <si>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</si>
  <si>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</si>
  <si>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</si>
  <si>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</si>
  <si>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</si>
  <si>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</si>
  <si>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</si>
  <si>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</si>
  <si>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</si>
  <si>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</si>
  <si>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</si>
  <si>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</si>
  <si>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</si>
  <si>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</si>
  <si>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</si>
  <si>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</si>
  <si>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</si>
  <si>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</si>
  <si>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</si>
  <si>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</si>
  <si>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</si>
  <si>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</si>
  <si>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</si>
  <si>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</si>
  <si>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</si>
  <si>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</si>
  <si>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</si>
  <si>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</si>
  <si>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</si>
  <si>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</si>
  <si>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</si>
  <si>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</si>
  <si>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</si>
  <si>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</si>
  <si>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</si>
  <si>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</si>
  <si>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</si>
  <si>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</si>
  <si>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</si>
  <si>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</si>
  <si>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</si>
  <si>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</si>
  <si>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</si>
  <si>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</si>
  <si>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</si>
  <si>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</si>
  <si>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</si>
  <si>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</si>
  <si>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</si>
  <si>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</si>
  <si>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</si>
  <si>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</si>
  <si>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</si>
  <si>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</si>
  <si>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</si>
  <si>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</si>
  <si>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</si>
  <si>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</si>
  <si>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</si>
  <si>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</si>
  <si>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</si>
  <si>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</si>
  <si>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</si>
  <si>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</si>
  <si>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</si>
  <si>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</si>
  <si>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</si>
  <si>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</si>
  <si>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</si>
  <si>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</si>
  <si>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</si>
  <si>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</si>
  <si>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</si>
  <si>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</si>
  <si>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</si>
  <si>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</si>
  <si>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</si>
  <si>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</si>
  <si>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</si>
  <si>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</si>
  <si>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</si>
  <si>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</si>
  <si>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</si>
  <si>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</si>
  <si>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</si>
  <si>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</si>
  <si>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</si>
  <si>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</si>
  <si>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</si>
  <si>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</si>
  <si>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</si>
  <si>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</si>
  <si>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</si>
  <si>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</si>
  <si>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</si>
  <si>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</si>
  <si>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</si>
  <si>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</si>
  <si>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</si>
  <si>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</si>
  <si>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</si>
  <si>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</si>
  <si>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</si>
  <si>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</si>
  <si>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</si>
  <si>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</si>
  <si>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</si>
  <si>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</si>
  <si>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</si>
  <si>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</si>
  <si>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</si>
  <si>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</si>
  <si>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</si>
  <si>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</si>
  <si>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</si>
  <si>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</si>
  <si>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</si>
  <si>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</si>
  <si>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</si>
  <si>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</si>
  <si>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</si>
  <si>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</si>
  <si>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</si>
  <si>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</si>
  <si>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</si>
  <si>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</si>
  <si>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</si>
  <si>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</si>
  <si>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</si>
  <si>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</si>
  <si>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</si>
  <si>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</si>
  <si>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</si>
  <si>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</si>
  <si>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</si>
  <si>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</si>
  <si>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</si>
  <si>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</si>
  <si>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</si>
  <si>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</si>
  <si>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</si>
  <si>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</si>
  <si>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</si>
  <si>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</si>
  <si>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</si>
  <si>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</si>
  <si>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</si>
  <si>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</si>
  <si>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</si>
  <si>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</si>
  <si>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</si>
  <si>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</si>
  <si>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</si>
  <si>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</si>
  <si>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</si>
  <si>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</si>
  <si>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</si>
  <si>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</si>
  <si>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</si>
  <si>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</si>
  <si>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</si>
  <si>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</si>
  <si>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</si>
  <si>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</si>
  <si>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</si>
  <si>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</si>
  <si>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</si>
  <si>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</si>
  <si>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</si>
  <si>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</si>
  <si>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</si>
  <si>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</si>
  <si>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</si>
  <si>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</si>
  <si>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</si>
  <si>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</si>
  <si>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</si>
  <si>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</si>
  <si>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</si>
  <si>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</si>
  <si>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</si>
  <si>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</si>
  <si>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</si>
  <si>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</si>
  <si>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</si>
  <si>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</si>
  <si>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</si>
  <si>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</si>
  <si>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</si>
  <si>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</si>
  <si>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</si>
  <si>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</si>
  <si>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</si>
  <si>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</si>
  <si>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</si>
  <si>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</si>
  <si>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</si>
  <si>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</si>
  <si>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</si>
  <si>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</si>
  <si>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</si>
  <si>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</si>
  <si>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</si>
  <si>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</si>
  <si>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</si>
  <si>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</si>
  <si>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</si>
  <si>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</si>
  <si>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</si>
  <si>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</si>
  <si>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</si>
  <si>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</si>
  <si>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</si>
  <si>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</si>
  <si>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</si>
  <si>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</si>
  <si>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</si>
  <si>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</si>
  <si>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</si>
  <si>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</si>
  <si>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</si>
  <si>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</si>
  <si>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</si>
  <si>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</si>
  <si>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</si>
  <si>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</si>
  <si>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</si>
  <si>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</si>
  <si>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</si>
  <si>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</si>
  <si>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</si>
  <si>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</si>
  <si>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</si>
  <si>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</si>
  <si>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</si>
  <si>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</si>
  <si>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</si>
  <si>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</si>
  <si>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</si>
  <si>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</si>
  <si>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</si>
  <si>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</si>
  <si>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</si>
  <si>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</si>
  <si>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</si>
  <si>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</si>
  <si>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</si>
  <si>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</si>
  <si>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</si>
  <si>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</si>
  <si>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</si>
  <si>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</si>
  <si>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</si>
  <si>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</si>
  <si>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</si>
  <si>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</si>
  <si>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</si>
  <si>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</si>
  <si>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</si>
  <si>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</si>
  <si>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</si>
  <si>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</si>
  <si>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</si>
  <si>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</si>
  <si>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</si>
  <si>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</si>
  <si>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</si>
  <si>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</si>
  <si>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</si>
  <si>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</si>
  <si>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</si>
  <si>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</si>
  <si>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</si>
  <si>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</si>
  <si>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</si>
  <si>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</si>
  <si>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</si>
  <si>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</si>
  <si>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</si>
  <si>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</si>
  <si>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</si>
  <si>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</si>
  <si>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</si>
  <si>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</si>
  <si>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</si>
  <si>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</si>
  <si>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</si>
  <si>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</si>
  <si>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</si>
  <si>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</si>
  <si>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</si>
  <si>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</si>
  <si>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</si>
  <si>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</si>
  <si>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</si>
  <si>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</si>
  <si>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</si>
  <si>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</si>
  <si>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</si>
  <si>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</si>
  <si>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</si>
  <si>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</si>
  <si>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</si>
  <si>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</si>
  <si>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</si>
  <si>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</si>
  <si>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</si>
  <si>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</si>
  <si>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</si>
  <si>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</si>
  <si>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</si>
  <si>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</si>
  <si>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</si>
  <si>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</si>
  <si>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</si>
  <si>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</si>
  <si>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</si>
  <si>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</si>
  <si>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</si>
  <si>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</si>
  <si>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</si>
  <si>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</si>
  <si>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</si>
  <si>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</si>
  <si>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</si>
  <si>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</si>
  <si>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</si>
  <si>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</si>
  <si>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</si>
  <si>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</si>
  <si>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</si>
  <si>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</si>
  <si>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</si>
  <si>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</si>
  <si>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</si>
  <si>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</si>
  <si>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</si>
  <si>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</si>
  <si>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</si>
  <si>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</si>
  <si>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</si>
  <si>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</si>
  <si>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</si>
  <si>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</si>
  <si>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</si>
  <si>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</si>
  <si>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</si>
  <si>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</si>
  <si>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</si>
  <si>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</si>
  <si>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</si>
  <si>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</si>
  <si>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</si>
  <si>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</si>
  <si>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</si>
  <si>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</si>
  <si>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</si>
  <si>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</si>
  <si>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</si>
  <si>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</si>
  <si>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</si>
  <si>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</si>
  <si>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</si>
  <si>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</si>
  <si>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</si>
  <si>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</si>
  <si>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</si>
  <si>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</si>
  <si>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</si>
  <si>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</si>
  <si>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</si>
  <si>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</si>
  <si>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</si>
  <si>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</si>
  <si>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</si>
  <si>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</si>
  <si>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</si>
  <si>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</si>
  <si>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</si>
  <si>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</si>
  <si>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</si>
  <si>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</si>
  <si>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</si>
  <si>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</si>
  <si>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</si>
  <si>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</si>
  <si>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</si>
  <si>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</si>
  <si>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</si>
  <si>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</si>
  <si>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</si>
  <si>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</si>
  <si>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</si>
  <si>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</si>
  <si>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</si>
  <si>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</si>
  <si>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</si>
  <si>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</si>
  <si>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</si>
  <si>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</si>
  <si>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</si>
  <si>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</si>
  <si>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</si>
  <si>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</si>
  <si>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</si>
  <si>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</si>
  <si>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</si>
  <si>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</si>
  <si>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</si>
  <si>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</si>
  <si>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</si>
  <si>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</si>
  <si>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</si>
  <si>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</si>
  <si>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</si>
  <si>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</si>
  <si>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</si>
  <si>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</si>
  <si>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</si>
  <si>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</si>
  <si>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</si>
  <si>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</si>
  <si>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</si>
  <si>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</si>
  <si>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</si>
  <si>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</si>
  <si>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</si>
  <si>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</si>
  <si>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</si>
  <si>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</si>
  <si>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</si>
  <si>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</si>
  <si>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</si>
  <si>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</si>
  <si>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</si>
  <si>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</si>
  <si>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</si>
  <si>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</si>
  <si>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</si>
  <si>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</si>
  <si>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</si>
  <si>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</si>
  <si>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</si>
  <si>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</si>
  <si>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</si>
  <si>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</si>
  <si>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</si>
  <si>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</si>
  <si>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</si>
  <si>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</si>
  <si>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</si>
  <si>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</si>
  <si>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</si>
  <si>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</si>
  <si>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</si>
  <si>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</si>
  <si>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</si>
  <si>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</si>
  <si>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</si>
  <si>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</si>
  <si>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</si>
  <si>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</si>
  <si>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</si>
  <si>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</si>
  <si>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</si>
  <si>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</si>
  <si>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</si>
  <si>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</si>
  <si>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</si>
  <si>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</si>
  <si>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</si>
  <si>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</si>
  <si>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</si>
  <si>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</si>
  <si>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</si>
  <si>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</si>
  <si>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</si>
  <si>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</si>
  <si>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</si>
  <si>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</si>
  <si>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</si>
  <si>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</si>
  <si>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</si>
  <si>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</si>
  <si>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</si>
  <si>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</si>
  <si>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</si>
  <si>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</si>
  <si>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</si>
  <si>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</si>
  <si>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</si>
  <si>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</si>
  <si>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</si>
  <si>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</si>
  <si>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</si>
  <si>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</si>
  <si>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</si>
  <si>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</si>
  <si>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</si>
  <si>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</si>
  <si>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</si>
  <si>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</si>
  <si>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</si>
  <si>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</si>
  <si>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</si>
  <si>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</si>
  <si>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</si>
  <si>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</si>
  <si>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</si>
  <si>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</si>
  <si>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</si>
  <si>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</si>
  <si>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</si>
  <si>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</si>
  <si>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</si>
  <si>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</si>
  <si>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</si>
  <si>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</si>
  <si>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</si>
  <si>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</si>
  <si>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</si>
  <si>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</si>
  <si>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</si>
  <si>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</si>
  <si>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</si>
  <si>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</si>
  <si>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</si>
  <si>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</si>
  <si>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</si>
  <si>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</si>
  <si>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</si>
  <si>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</si>
  <si>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</si>
  <si>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</si>
  <si>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</si>
  <si>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</si>
  <si>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</si>
  <si>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</si>
  <si>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</si>
  <si>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</si>
  <si>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</si>
  <si>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</si>
  <si>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</si>
  <si>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</si>
  <si>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</si>
  <si>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</si>
  <si>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</si>
  <si>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</si>
  <si>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</si>
  <si>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</si>
  <si>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</si>
  <si>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</si>
  <si>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</si>
  <si>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</si>
  <si>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</si>
  <si>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</si>
  <si>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</si>
  <si>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</si>
  <si>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</si>
  <si>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</si>
  <si>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</si>
  <si>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</si>
  <si>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</si>
  <si>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</si>
  <si>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</si>
  <si>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</si>
  <si>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</si>
  <si>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</si>
  <si>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</si>
  <si>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</si>
  <si>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</si>
  <si>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</si>
  <si>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</si>
  <si>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</si>
  <si>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</si>
  <si>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</si>
  <si>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</si>
  <si>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</si>
  <si>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</si>
  <si>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</si>
  <si>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</si>
  <si>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</si>
  <si>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</si>
  <si>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</si>
  <si>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</si>
  <si>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</si>
  <si>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</si>
  <si>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</si>
  <si>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</si>
  <si>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</si>
  <si>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</si>
  <si>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</si>
  <si>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</si>
  <si>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</si>
  <si>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</si>
  <si>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</si>
  <si>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</si>
  <si>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</si>
  <si>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</si>
  <si>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</si>
  <si>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</si>
  <si>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</si>
  <si>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</si>
  <si>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</si>
  <si>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</si>
  <si>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</si>
  <si>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</si>
  <si>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</si>
  <si>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</si>
  <si>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</si>
  <si>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</si>
  <si>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</si>
  <si>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</si>
  <si>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</si>
  <si>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</si>
  <si>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</si>
  <si>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</si>
  <si>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</si>
  <si>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</si>
  <si>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</si>
  <si>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</si>
  <si>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</si>
  <si>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</si>
  <si>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</si>
  <si>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</si>
  <si>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</si>
  <si>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</si>
  <si>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</si>
  <si>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</si>
  <si>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</si>
  <si>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</si>
  <si>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</si>
  <si>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</si>
  <si>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</si>
  <si>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</si>
  <si>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</si>
  <si>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</si>
  <si>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</si>
  <si>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</si>
  <si>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</si>
  <si>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</si>
  <si>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</si>
  <si>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</si>
  <si>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</si>
  <si>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</si>
  <si>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</si>
  <si>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</si>
  <si>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</si>
  <si>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</si>
  <si>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</si>
  <si>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</si>
  <si>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</si>
  <si>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</si>
  <si>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</si>
  <si>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</si>
  <si>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</si>
  <si>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</si>
  <si>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</si>
  <si>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</si>
  <si>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</si>
  <si>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</si>
  <si>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</si>
  <si>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</si>
  <si>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</si>
  <si>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</si>
  <si>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</si>
  <si>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</si>
  <si>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</si>
  <si>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</si>
  <si>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</si>
  <si>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</si>
  <si>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</si>
  <si>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</si>
  <si>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</si>
  <si>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</si>
  <si>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</si>
  <si>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</si>
  <si>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</si>
  <si>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</si>
  <si>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</si>
  <si>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</si>
  <si>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</si>
  <si>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</si>
  <si>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</si>
  <si>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</si>
  <si>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</si>
  <si>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</si>
  <si>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</si>
  <si>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</si>
  <si>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</si>
  <si>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</si>
  <si>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</si>
  <si>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</si>
  <si>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</si>
  <si>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</si>
  <si>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</si>
  <si>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</si>
  <si>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</si>
  <si>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</si>
  <si>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</si>
  <si>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</si>
  <si>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</si>
  <si>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</si>
  <si>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</si>
  <si>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</si>
  <si>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</si>
  <si>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</si>
  <si>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</si>
  <si>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</si>
  <si>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</si>
  <si>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</si>
  <si>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</si>
  <si>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</si>
  <si>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</si>
  <si>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</si>
  <si>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</si>
  <si>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</si>
  <si>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</si>
  <si>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</si>
  <si>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</si>
  <si>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</si>
  <si>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</si>
  <si>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</si>
  <si>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</si>
  <si>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</si>
  <si>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</si>
  <si>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</si>
  <si>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</si>
  <si>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</si>
  <si>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</si>
  <si>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</si>
  <si>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</si>
  <si>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</si>
  <si>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</si>
  <si>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</si>
  <si>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</si>
  <si>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</si>
  <si>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</si>
  <si>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</si>
  <si>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</si>
  <si>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</si>
  <si>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</si>
  <si>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</si>
  <si>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</si>
  <si>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</si>
  <si>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</si>
  <si>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</si>
  <si>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</si>
  <si>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</si>
  <si>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</si>
  <si>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</si>
  <si>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</si>
  <si>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</si>
  <si>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</si>
  <si>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</si>
  <si>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</si>
  <si>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</si>
  <si>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</si>
  <si>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</si>
  <si>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</si>
  <si>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</si>
  <si>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</si>
  <si>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</si>
  <si>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</si>
  <si>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</si>
  <si>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</si>
  <si>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</si>
  <si>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</si>
  <si>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</si>
  <si>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</si>
  <si>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</si>
  <si>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</si>
  <si>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</si>
  <si>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</si>
  <si>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</si>
  <si>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</si>
  <si>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</si>
  <si>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</si>
  <si>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</si>
  <si>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</si>
  <si>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</si>
  <si>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</si>
  <si>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</si>
  <si>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</si>
  <si>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</si>
  <si>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</si>
  <si>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</si>
  <si>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</si>
  <si>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</si>
  <si>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</si>
  <si>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</si>
  <si>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</si>
  <si>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</si>
  <si>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</si>
  <si>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</si>
  <si>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</si>
  <si>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</si>
  <si>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</si>
  <si>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</si>
  <si>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</si>
  <si>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</si>
  <si>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</si>
  <si>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</si>
  <si>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</si>
  <si>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</si>
  <si>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</si>
  <si>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</si>
  <si>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</si>
  <si>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</si>
  <si>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</si>
  <si>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</si>
  <si>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</si>
  <si>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</si>
  <si>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</si>
  <si>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</si>
  <si>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</si>
  <si>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</si>
  <si>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</si>
  <si>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</si>
  <si>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</si>
  <si>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</si>
  <si>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</si>
  <si>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</si>
  <si>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</si>
  <si>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</si>
  <si>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</si>
  <si>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</si>
  <si>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</si>
  <si>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</si>
  <si>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</si>
  <si>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</si>
  <si>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</si>
  <si>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</si>
  <si>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</si>
  <si>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</si>
  <si>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</si>
  <si>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</si>
  <si>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</si>
  <si>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</si>
  <si>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</si>
  <si>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</si>
  <si>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</si>
  <si>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</si>
  <si>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</si>
  <si>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</si>
  <si>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</si>
  <si>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</si>
  <si>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</si>
  <si>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</si>
  <si>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</si>
  <si>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</si>
  <si>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</si>
  <si>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</si>
  <si>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</si>
  <si>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</si>
  <si>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</si>
  <si>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</si>
  <si>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</si>
  <si>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</si>
  <si>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</si>
  <si>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</si>
  <si>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</si>
  <si>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</si>
  <si>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</si>
  <si>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</si>
  <si>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</si>
  <si>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</si>
  <si>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</si>
  <si>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</si>
  <si>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</si>
  <si>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</si>
  <si>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</si>
  <si>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</si>
  <si>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</si>
  <si>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</si>
  <si>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</si>
  <si>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</si>
  <si>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</si>
  <si>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</si>
  <si>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</si>
  <si>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</si>
  <si>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</si>
  <si>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</si>
  <si>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</si>
  <si>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</si>
  <si>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</si>
  <si>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</si>
  <si>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</si>
  <si>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</si>
  <si>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</si>
  <si>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</si>
  <si>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</si>
  <si>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</si>
  <si>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</si>
  <si>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</si>
  <si>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</si>
  <si>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</si>
  <si>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</si>
  <si>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</si>
  <si>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</si>
  <si>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</si>
  <si>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</si>
  <si>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</si>
  <si>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</si>
  <si>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</si>
  <si>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</si>
  <si>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</si>
  <si>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</si>
  <si>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</si>
  <si>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</si>
  <si>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</si>
  <si>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</si>
  <si>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</si>
  <si>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</si>
  <si>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</si>
  <si>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</si>
  <si>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</si>
  <si>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</si>
  <si>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</si>
  <si>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</si>
  <si>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</si>
  <si>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</si>
  <si>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</si>
  <si>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</si>
  <si>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</si>
  <si>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</si>
  <si>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</si>
  <si>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</si>
  <si>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</si>
  <si>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</si>
  <si>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</si>
  <si>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</si>
  <si>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</si>
  <si>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</si>
  <si>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</si>
  <si>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</si>
  <si>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</si>
  <si>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</si>
  <si>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</si>
  <si>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</si>
  <si>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</si>
  <si>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</si>
  <si>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</si>
  <si>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</si>
  <si>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</si>
  <si>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</si>
  <si>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</si>
  <si>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</si>
  <si>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</si>
  <si>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</si>
  <si>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</si>
  <si>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</si>
  <si>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</si>
  <si>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</si>
  <si>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</si>
  <si>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</si>
  <si>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</si>
  <si>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</si>
  <si>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</si>
  <si>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</si>
  <si>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</si>
  <si>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</si>
  <si>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</si>
  <si>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</si>
  <si>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</si>
  <si>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</si>
  <si>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</si>
  <si>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</si>
  <si>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</si>
  <si>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</si>
  <si>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</si>
  <si>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</si>
  <si>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</si>
  <si>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</si>
  <si>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</si>
  <si>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</si>
  <si>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</si>
  <si>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</si>
  <si>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</si>
  <si>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</si>
  <si>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</si>
  <si>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</si>
  <si>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</si>
  <si>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</si>
  <si>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</si>
  <si>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</si>
  <si>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</si>
  <si>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</si>
  <si>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</si>
  <si>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</si>
  <si>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</si>
  <si>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</si>
  <si>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</si>
  <si>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</si>
  <si>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</si>
  <si>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</si>
  <si>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</si>
  <si>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</si>
  <si>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</si>
  <si>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</si>
  <si>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</si>
  <si>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</si>
  <si>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</si>
  <si>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</si>
  <si>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</si>
  <si>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</si>
  <si>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</si>
  <si>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</si>
  <si>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</si>
  <si>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</si>
  <si>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</si>
  <si>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</si>
  <si>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</si>
  <si>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</si>
  <si>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</si>
  <si>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</si>
  <si>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</si>
  <si>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</si>
  <si>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</si>
  <si>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</si>
  <si>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</si>
  <si>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</si>
  <si>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</si>
  <si>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</si>
  <si>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</si>
  <si>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</si>
  <si>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</si>
  <si>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</si>
  <si>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</si>
  <si>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</si>
  <si>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</si>
  <si>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</si>
  <si>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</si>
  <si>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</si>
  <si>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</si>
  <si>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</si>
  <si>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</si>
  <si>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</si>
  <si>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</si>
  <si>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</si>
  <si>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</si>
  <si>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</si>
  <si>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</si>
  <si>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</si>
  <si>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</si>
  <si>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</si>
  <si>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</si>
  <si>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</si>
  <si>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</si>
  <si>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</si>
  <si>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</si>
  <si>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</si>
  <si>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</si>
  <si>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</si>
  <si>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</si>
  <si>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</si>
  <si>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</si>
  <si>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</si>
  <si>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</si>
  <si>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</si>
  <si>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</si>
  <si>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</si>
  <si>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</si>
  <si>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</si>
  <si>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</si>
  <si>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</si>
  <si>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</si>
  <si>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</si>
  <si>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</si>
  <si>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</si>
  <si>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</si>
  <si>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</si>
  <si>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</si>
  <si>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</si>
  <si>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</si>
  <si>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</si>
  <si>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</si>
  <si>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</si>
  <si>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</si>
  <si>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</si>
  <si>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</si>
  <si>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</si>
  <si>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</si>
  <si>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</si>
  <si>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</si>
  <si>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</si>
  <si>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</si>
  <si>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</si>
  <si>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</si>
  <si>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</si>
  <si>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</si>
  <si>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</si>
  <si>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</si>
  <si>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</si>
  <si>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</si>
  <si>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</si>
  <si>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</si>
  <si>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</si>
  <si>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</si>
  <si>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</si>
  <si>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</si>
  <si>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</si>
  <si>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</si>
  <si>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</si>
  <si>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</si>
  <si>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</si>
  <si>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</si>
  <si>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</si>
  <si>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</si>
  <si>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</si>
  <si>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</si>
  <si>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</si>
  <si>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</si>
  <si>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</si>
  <si>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</si>
  <si>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</si>
  <si>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</si>
  <si>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</si>
  <si>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</si>
  <si>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</si>
  <si>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</si>
  <si>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</si>
  <si>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</si>
  <si>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</si>
  <si>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</si>
  <si>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</si>
  <si>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</si>
  <si>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</si>
  <si>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</si>
  <si>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</si>
  <si>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</si>
  <si>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</si>
  <si>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</si>
  <si>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</si>
  <si>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</si>
  <si>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</si>
  <si>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</si>
  <si>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</si>
  <si>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</si>
  <si>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</si>
  <si>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</si>
  <si>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</si>
  <si>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</si>
  <si>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</si>
  <si>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</si>
  <si>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</si>
  <si>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</si>
  <si>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</si>
  <si>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</si>
  <si>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</si>
  <si>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</si>
  <si>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</si>
  <si>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</si>
  <si>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</si>
  <si>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</si>
  <si>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</si>
  <si>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</si>
  <si>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</si>
  <si>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</si>
  <si>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</si>
  <si>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</si>
  <si>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</si>
  <si>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</si>
  <si>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</si>
  <si>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</si>
  <si>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</si>
  <si>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</si>
  <si>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</si>
  <si>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</si>
  <si>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</si>
  <si>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</si>
  <si>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</si>
  <si>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</si>
  <si>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</si>
  <si>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</si>
  <si>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</si>
  <si>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</si>
  <si>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</si>
  <si>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</si>
  <si>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</si>
  <si>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</si>
  <si>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</si>
  <si>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</si>
  <si>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</si>
  <si>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</si>
  <si>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</si>
  <si>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</si>
  <si>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</si>
  <si>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</si>
  <si>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</si>
  <si>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</si>
  <si>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</si>
  <si>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</si>
  <si>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</si>
  <si>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</si>
  <si>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</si>
  <si>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</si>
  <si>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</si>
  <si>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</si>
  <si>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</si>
  <si>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</si>
  <si>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</si>
  <si>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</si>
  <si>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</si>
  <si>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</si>
  <si>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</si>
  <si>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</si>
  <si>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</si>
  <si>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</si>
  <si>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</si>
  <si>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</si>
  <si>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</si>
  <si>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</si>
  <si>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</si>
  <si>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</si>
  <si>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</si>
  <si>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</si>
  <si>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</si>
  <si>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</si>
  <si>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</si>
  <si>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</si>
  <si>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</si>
  <si>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</si>
  <si>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</si>
  <si>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</si>
  <si>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</si>
  <si>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</si>
  <si>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</si>
  <si>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</si>
  <si>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</si>
  <si>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</si>
  <si>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</si>
  <si>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</si>
  <si>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</si>
  <si>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</si>
  <si>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</si>
  <si>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</si>
  <si>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</si>
  <si>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</si>
  <si>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</si>
  <si>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</si>
  <si>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</si>
  <si>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</si>
  <si>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</si>
  <si>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</si>
  <si>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</si>
  <si>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</si>
  <si>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</si>
  <si>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</si>
  <si>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</si>
  <si>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</si>
  <si>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</si>
  <si>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</si>
  <si>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</si>
  <si>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</si>
  <si>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</si>
  <si>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</si>
  <si>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</si>
  <si>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</si>
  <si>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</si>
  <si>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</si>
  <si>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</si>
  <si>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</si>
  <si>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</si>
  <si>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</si>
  <si>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</si>
  <si>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</si>
  <si>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</si>
  <si>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</si>
  <si>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</si>
  <si>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</si>
  <si>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</si>
  <si>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</si>
  <si>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</si>
  <si>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</si>
  <si>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</si>
  <si>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</si>
  <si>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</si>
  <si>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</si>
  <si>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</si>
  <si>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</si>
  <si>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</si>
  <si>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</si>
  <si>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</si>
  <si>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</si>
  <si>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</si>
  <si>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</si>
  <si>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</si>
  <si>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</si>
  <si>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</si>
  <si>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</si>
  <si>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</si>
  <si>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</si>
  <si>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</si>
  <si>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</si>
  <si>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</si>
  <si>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</si>
  <si>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</si>
  <si>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</si>
  <si>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</si>
  <si>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</si>
  <si>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</si>
  <si>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</si>
  <si>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</si>
  <si>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</si>
  <si>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</si>
  <si>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</si>
  <si>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</si>
  <si>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</si>
  <si>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</si>
  <si>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</si>
  <si>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</si>
  <si>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</si>
  <si>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</si>
  <si>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</si>
  <si>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</si>
  <si>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</si>
  <si>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</si>
  <si>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</si>
  <si>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</si>
  <si>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</si>
  <si>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</si>
  <si>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</si>
  <si>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</si>
  <si>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</si>
  <si>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</si>
  <si>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</si>
  <si>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</si>
  <si>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</si>
  <si>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</si>
  <si>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</si>
  <si>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</si>
  <si>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</si>
  <si>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</si>
  <si>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</si>
  <si>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</si>
  <si>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</si>
  <si>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</si>
  <si>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</si>
  <si>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</si>
  <si>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</si>
  <si>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</si>
  <si>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</si>
  <si>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</si>
  <si>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</si>
  <si>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</si>
  <si>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</si>
  <si>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</si>
  <si>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</si>
  <si>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</si>
  <si>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</si>
  <si>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</si>
  <si>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</si>
  <si>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</si>
  <si>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</si>
  <si>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</si>
  <si>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</si>
  <si>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</si>
  <si>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</si>
  <si>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</si>
  <si>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</si>
  <si>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</si>
  <si>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</si>
  <si>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</si>
  <si>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</si>
  <si>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</si>
  <si>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</si>
  <si>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</si>
  <si>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</si>
  <si>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</si>
  <si>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</si>
  <si>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</si>
  <si>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</si>
  <si>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</si>
  <si>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</si>
  <si>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</si>
  <si>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</si>
  <si>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</si>
  <si>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</si>
  <si>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</si>
  <si>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</si>
  <si>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</si>
  <si>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</si>
  <si>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</si>
  <si>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</si>
  <si>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</si>
  <si>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</si>
  <si>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</si>
  <si>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</si>
  <si>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</si>
  <si>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</si>
  <si>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</si>
  <si>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</si>
  <si>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</si>
  <si>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</si>
  <si>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</si>
  <si>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</si>
  <si>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</si>
  <si>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</si>
  <si>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</si>
  <si>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</si>
  <si>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</si>
  <si>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</si>
  <si>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</si>
  <si>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</si>
  <si>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</si>
  <si>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</si>
  <si>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</si>
  <si>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</si>
  <si>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</si>
  <si>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</si>
  <si>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</si>
  <si>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</si>
  <si>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</si>
  <si>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</si>
  <si>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</si>
  <si>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</si>
  <si>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</si>
  <si>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</si>
  <si>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</si>
  <si>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</si>
  <si>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</si>
  <si>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</si>
  <si>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</si>
  <si>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</si>
  <si>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</si>
  <si>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</si>
  <si>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</si>
  <si>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</si>
  <si>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</si>
  <si>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</si>
  <si>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</si>
  <si>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</si>
  <si>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</si>
  <si>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</si>
  <si>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</si>
  <si>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</si>
  <si>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</si>
  <si>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</si>
  <si>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</si>
  <si>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</si>
  <si>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</si>
  <si>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</si>
  <si>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</si>
  <si>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</si>
  <si>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</si>
  <si>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</si>
  <si>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</si>
  <si>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</si>
  <si>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</si>
  <si>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</si>
  <si>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</si>
  <si>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</si>
  <si>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</si>
  <si>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</si>
  <si>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</si>
  <si>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</si>
  <si>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</si>
  <si>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</si>
  <si>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</si>
  <si>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</si>
  <si>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</si>
  <si>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</si>
  <si>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</si>
  <si>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</si>
  <si>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</si>
  <si>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</si>
  <si>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</si>
  <si>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</si>
  <si>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</si>
  <si>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</si>
  <si>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</si>
  <si>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</si>
  <si>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</si>
  <si>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</si>
  <si>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</si>
  <si>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</si>
  <si>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</si>
  <si>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</si>
  <si>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</si>
  <si>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</si>
  <si>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</si>
  <si>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</si>
  <si>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</si>
  <si>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</si>
  <si>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</si>
  <si>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</si>
  <si>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</si>
  <si>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</si>
  <si>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</si>
  <si>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</si>
  <si>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</si>
  <si>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</si>
  <si>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</si>
  <si>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</si>
  <si>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</si>
  <si>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</si>
  <si>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</si>
  <si>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</si>
  <si>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</si>
  <si>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</si>
  <si>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</si>
  <si>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</si>
  <si>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</si>
  <si>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</si>
  <si>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</si>
  <si>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</si>
  <si>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</si>
  <si>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</si>
  <si>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</si>
  <si>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</si>
  <si>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</si>
  <si>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</si>
  <si>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</si>
  <si>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</si>
  <si>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</si>
  <si>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</si>
  <si>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</si>
  <si>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</si>
  <si>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</si>
  <si>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</si>
  <si>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</si>
  <si>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</si>
  <si>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</si>
  <si>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</si>
  <si>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</si>
  <si>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</si>
  <si>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</si>
  <si>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</si>
  <si>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</si>
  <si>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</si>
  <si>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</si>
  <si>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</si>
  <si>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</si>
  <si>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</si>
  <si>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</si>
  <si>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</si>
  <si>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</si>
  <si>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</si>
  <si>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</si>
  <si>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</si>
  <si>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</si>
  <si>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</si>
  <si>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</si>
  <si>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</si>
  <si>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</si>
  <si>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</si>
  <si>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</si>
  <si>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</si>
  <si>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</si>
  <si>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</si>
  <si>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</si>
  <si>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</si>
  <si>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</si>
  <si>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</si>
  <si>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</si>
  <si>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</si>
  <si>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</si>
  <si>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</si>
  <si>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</si>
  <si>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</si>
  <si>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</si>
  <si>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</si>
  <si>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</si>
  <si>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</si>
  <si>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</si>
  <si>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</si>
  <si>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</si>
  <si>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</si>
  <si>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</si>
  <si>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</si>
  <si>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</si>
  <si>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</si>
  <si>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</si>
  <si>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</si>
  <si>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</si>
  <si>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</si>
  <si>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</si>
  <si>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</si>
  <si>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</si>
  <si>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</si>
  <si>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</si>
  <si>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</si>
  <si>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</si>
  <si>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</si>
  <si>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</si>
  <si>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</si>
  <si>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</si>
  <si>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</si>
  <si>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</si>
  <si>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</si>
  <si>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</si>
  <si>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</si>
  <si>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</si>
  <si>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</si>
  <si>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</si>
  <si>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</si>
  <si>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</si>
  <si>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</si>
  <si>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</si>
  <si>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</si>
  <si>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</si>
  <si>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</si>
  <si>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</si>
  <si>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</si>
  <si>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</si>
  <si>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</si>
  <si>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</si>
  <si>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</si>
  <si>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</si>
  <si>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</si>
  <si>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</si>
  <si>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</si>
  <si>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</si>
  <si>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</si>
  <si>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</si>
  <si>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</si>
  <si>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</si>
  <si>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</si>
  <si>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</si>
  <si>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</si>
  <si>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</si>
  <si>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</si>
  <si>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</si>
  <si>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</si>
  <si>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</si>
  <si>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</si>
  <si>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</si>
  <si>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</si>
  <si>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</si>
  <si>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</si>
  <si>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</si>
  <si>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</si>
  <si>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</si>
  <si>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</si>
  <si>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</si>
  <si>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</si>
  <si>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</si>
  <si>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</si>
  <si>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</si>
  <si>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</si>
  <si>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</si>
  <si>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</si>
  <si>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</si>
  <si>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</si>
  <si>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</si>
  <si>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</si>
  <si>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</si>
  <si>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</si>
  <si>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</si>
  <si>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</si>
  <si>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</si>
  <si>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</si>
  <si>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</si>
  <si>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</si>
  <si>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</si>
  <si>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</si>
  <si>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</si>
  <si>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</si>
  <si>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</si>
  <si>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</si>
  <si>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</si>
  <si>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</si>
  <si>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</si>
  <si>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</si>
  <si>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</si>
  <si>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</si>
  <si>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</si>
  <si>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</si>
  <si>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</si>
  <si>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</si>
  <si>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</si>
  <si>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</si>
  <si>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</si>
  <si>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</si>
  <si>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</si>
  <si>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</si>
  <si>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</si>
  <si>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</si>
  <si>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</si>
  <si>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</si>
  <si>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</si>
  <si>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</si>
  <si>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</si>
  <si>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</si>
  <si>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</si>
  <si>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</si>
  <si>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</si>
  <si>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</si>
  <si>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</si>
  <si>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</si>
  <si>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</si>
  <si>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</si>
  <si>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</si>
  <si>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</si>
  <si>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</si>
  <si>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</si>
  <si>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</si>
  <si>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</si>
  <si>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</si>
  <si>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</si>
  <si>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</si>
  <si>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</si>
  <si>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</si>
  <si>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</si>
  <si>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</si>
  <si>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</si>
  <si>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</si>
  <si>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</si>
  <si>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</si>
  <si>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</si>
  <si>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</si>
  <si>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</si>
  <si>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</si>
  <si>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</si>
  <si>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</si>
  <si>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</si>
  <si>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</si>
  <si>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</si>
  <si>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</si>
  <si>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</si>
  <si>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</si>
  <si>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</si>
  <si>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</si>
  <si>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</si>
  <si>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</si>
  <si>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</si>
  <si>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</si>
  <si>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</si>
  <si>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</si>
  <si>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</si>
  <si>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</si>
  <si>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</si>
  <si>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</si>
  <si>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</si>
  <si>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</si>
  <si>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</si>
  <si>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</si>
  <si>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</si>
  <si>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</si>
  <si>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</si>
  <si>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</si>
  <si>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</si>
  <si>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</si>
  <si>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</si>
  <si>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</si>
  <si>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</si>
  <si>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</si>
  <si>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</si>
  <si>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</si>
  <si>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</si>
  <si>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</si>
  <si>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</si>
  <si>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</si>
  <si>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</si>
  <si>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</si>
  <si>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</si>
  <si>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</si>
  <si>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</si>
  <si>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</si>
  <si>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</si>
  <si>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</si>
  <si>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</si>
  <si>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</si>
  <si>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</si>
  <si>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</si>
  <si>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</si>
  <si>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</si>
  <si>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</si>
  <si>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</si>
  <si>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</si>
  <si>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</si>
  <si>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</si>
  <si>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</si>
  <si>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</si>
  <si>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</si>
  <si>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</si>
  <si>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</si>
  <si>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</si>
  <si>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</si>
  <si>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</si>
  <si>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</si>
  <si>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</si>
  <si>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</si>
  <si>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</si>
  <si>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</si>
  <si>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</si>
  <si>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</si>
  <si>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</si>
  <si>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</si>
  <si>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</si>
  <si>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</si>
  <si>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</si>
  <si>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</si>
  <si>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</si>
  <si>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</si>
  <si>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</si>
  <si>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</si>
  <si>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</si>
  <si>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</si>
  <si>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</si>
  <si>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</si>
  <si>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</si>
  <si>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</si>
  <si>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</si>
  <si>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</si>
  <si>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</si>
  <si>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</si>
  <si>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</si>
  <si>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</si>
  <si>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</si>
  <si>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</si>
  <si>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</si>
  <si>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</si>
  <si>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</si>
  <si>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</si>
  <si>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</si>
  <si>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</si>
  <si>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</si>
  <si>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</si>
  <si>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</si>
  <si>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</si>
  <si>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</si>
  <si>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</si>
  <si>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</si>
  <si>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</si>
  <si>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</si>
  <si>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</si>
  <si>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</si>
  <si>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</si>
  <si>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</si>
  <si>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</si>
  <si>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</si>
  <si>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</si>
  <si>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</si>
  <si>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</si>
  <si>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</si>
  <si>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</si>
  <si>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</si>
  <si>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</si>
  <si>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</si>
  <si>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</si>
  <si>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</si>
  <si>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</si>
  <si>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</si>
  <si>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</si>
  <si>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</si>
  <si>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</si>
  <si>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</si>
  <si>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</si>
  <si>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</si>
  <si>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</si>
  <si>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</si>
  <si>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</si>
  <si>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</si>
  <si>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</si>
  <si>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</si>
  <si>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</si>
  <si>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</si>
  <si>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</si>
  <si>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</si>
  <si>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</si>
  <si>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</si>
  <si>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</si>
  <si>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</si>
  <si>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</si>
  <si>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</si>
  <si>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</si>
  <si>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</si>
  <si>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</si>
  <si>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</si>
  <si>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</si>
  <si>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</si>
  <si>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</si>
  <si>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</si>
  <si>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</si>
  <si>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</si>
  <si>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</si>
  <si>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</si>
  <si>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</si>
  <si>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</si>
  <si>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</si>
  <si>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</si>
  <si>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</si>
  <si>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</si>
  <si>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</si>
  <si>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</si>
  <si>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</si>
  <si>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</si>
  <si>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</si>
  <si>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</si>
  <si>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</si>
  <si>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</si>
  <si>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</si>
  <si>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</si>
  <si>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</si>
  <si>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</si>
  <si>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</si>
  <si>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</si>
  <si>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</si>
  <si>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</si>
  <si>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</si>
  <si>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</si>
  <si>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</si>
  <si>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</si>
  <si>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</si>
  <si>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</si>
  <si>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</si>
  <si>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</si>
  <si>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</si>
  <si>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</si>
  <si>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</si>
  <si>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</si>
  <si>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</si>
  <si>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</si>
  <si>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</si>
  <si>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</si>
  <si>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</si>
  <si>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</si>
  <si>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</si>
  <si>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</si>
  <si>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</si>
  <si>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</si>
  <si>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</si>
  <si>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</si>
  <si>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</si>
  <si>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</si>
  <si>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</si>
  <si>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</si>
  <si>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</si>
  <si>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</si>
  <si>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</si>
  <si>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</si>
  <si>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</si>
  <si>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</si>
  <si>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</si>
  <si>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</si>
  <si>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</si>
  <si>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</si>
  <si>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</si>
  <si>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</si>
  <si>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</si>
  <si>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</si>
  <si>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</si>
  <si>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</si>
  <si>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</si>
  <si>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</si>
  <si>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</si>
  <si>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</si>
  <si>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</si>
  <si>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</si>
  <si>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</si>
  <si>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</si>
  <si>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</si>
  <si>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</si>
  <si>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</si>
  <si>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</si>
  <si>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</si>
  <si>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</si>
  <si>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</si>
  <si>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</si>
  <si>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</si>
  <si>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</si>
  <si>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</si>
  <si>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</si>
  <si>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</si>
  <si>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</si>
  <si>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</si>
  <si>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</si>
  <si>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</si>
  <si>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</si>
  <si>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</si>
  <si>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</si>
  <si>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</si>
  <si>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</si>
  <si>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</si>
  <si>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</si>
  <si>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</si>
  <si>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</si>
  <si>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</si>
  <si>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</si>
  <si>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</si>
  <si>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</si>
  <si>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</si>
  <si>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</si>
  <si>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</si>
  <si>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</si>
  <si>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</si>
  <si>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</si>
  <si>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</si>
  <si>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</si>
  <si>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</si>
  <si>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</si>
  <si>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</si>
  <si>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</si>
  <si>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</si>
  <si>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</si>
  <si>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</si>
  <si>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</si>
  <si>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</si>
  <si>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</si>
  <si>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</si>
  <si>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</si>
  <si>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</si>
  <si>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</si>
  <si>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</si>
  <si>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</si>
  <si>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</si>
  <si>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</si>
  <si>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</si>
  <si>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</si>
  <si>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</si>
  <si>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</si>
  <si>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</si>
  <si>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</si>
  <si>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</si>
  <si>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</si>
  <si>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</si>
  <si>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</si>
  <si>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</si>
  <si>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</si>
  <si>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</si>
  <si>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</si>
  <si>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</si>
  <si>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</si>
  <si>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</si>
  <si>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</si>
  <si>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</si>
  <si>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</si>
  <si>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</si>
  <si>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</si>
  <si>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</si>
  <si>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</si>
  <si>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</si>
  <si>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</si>
  <si>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</si>
  <si>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</si>
  <si>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</si>
  <si>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</si>
  <si>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</si>
  <si>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</si>
  <si>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</si>
  <si>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</si>
  <si>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</si>
  <si>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</si>
  <si>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</si>
  <si>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</si>
  <si>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</si>
  <si>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</si>
  <si>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</si>
  <si>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</si>
  <si>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</si>
  <si>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</si>
  <si>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</si>
  <si>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</si>
  <si>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</si>
  <si>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</si>
  <si>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</si>
  <si>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</si>
  <si>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</si>
  <si>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</si>
  <si>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</si>
  <si>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</si>
  <si>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</si>
  <si>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</si>
  <si>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</si>
  <si>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</si>
  <si>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</si>
  <si>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</si>
  <si>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</si>
  <si>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</si>
  <si>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</si>
  <si>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</si>
  <si>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</si>
  <si>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</si>
  <si>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</si>
  <si>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</si>
  <si>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</si>
  <si>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</si>
  <si>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</si>
  <si>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</si>
  <si>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</si>
  <si>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</si>
  <si>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</si>
  <si>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</si>
  <si>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</si>
  <si>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</si>
  <si>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</si>
  <si>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</si>
  <si>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</si>
  <si>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</si>
  <si>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</si>
  <si>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</si>
  <si>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</si>
  <si>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</si>
  <si>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</si>
  <si>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</si>
  <si>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</si>
  <si>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</si>
  <si>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</si>
  <si>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</si>
  <si>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</si>
  <si>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</si>
  <si>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</si>
  <si>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</si>
  <si>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</si>
  <si>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</si>
  <si>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</si>
  <si>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</si>
  <si>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</si>
  <si>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</si>
  <si>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</si>
  <si>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</si>
  <si>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</si>
  <si>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</si>
  <si>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</si>
  <si>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</si>
  <si>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</si>
  <si>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</si>
  <si>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</si>
  <si>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</si>
  <si>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</si>
  <si>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</si>
  <si>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</si>
  <si>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</si>
  <si>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</si>
  <si>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</si>
  <si>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</si>
  <si>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</si>
  <si>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</si>
  <si>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</si>
  <si>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</si>
  <si>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</si>
  <si>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</si>
  <si>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</si>
  <si>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</si>
  <si>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</si>
  <si>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</si>
  <si>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</si>
  <si>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</si>
  <si>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</si>
  <si>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</si>
  <si>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</si>
  <si>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</si>
  <si>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</si>
  <si>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</si>
  <si>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</si>
  <si>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</si>
  <si>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</si>
  <si>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</si>
  <si>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</si>
  <si>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</si>
  <si>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</si>
  <si>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</si>
  <si>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</si>
  <si>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</si>
  <si>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</si>
  <si>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</si>
  <si>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</si>
  <si>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</si>
  <si>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</si>
  <si>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</si>
  <si>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</si>
  <si>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</si>
  <si>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</si>
  <si>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</si>
  <si>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</si>
  <si>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</si>
  <si>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</si>
  <si>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</si>
  <si>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</si>
  <si>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</si>
  <si>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</si>
  <si>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</si>
  <si>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</si>
  <si>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</si>
  <si>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</si>
  <si>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</si>
  <si>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</si>
  <si>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</si>
  <si>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</si>
  <si>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</si>
  <si>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</si>
  <si>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</si>
  <si>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</si>
  <si>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</si>
  <si>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</si>
  <si>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</si>
  <si>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</si>
  <si>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</si>
  <si>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</si>
  <si>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</si>
  <si>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</si>
  <si>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</si>
  <si>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</si>
  <si>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</si>
  <si>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</si>
  <si>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</si>
  <si>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</si>
  <si>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</si>
  <si>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</si>
  <si>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</si>
  <si>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</si>
  <si>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</si>
  <si>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</si>
  <si>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</si>
  <si>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</si>
  <si>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</si>
  <si>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</si>
  <si>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</si>
  <si>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</si>
  <si>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</si>
  <si>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</si>
  <si>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</si>
  <si>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</si>
  <si>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</si>
  <si>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</si>
  <si>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</si>
  <si>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</si>
  <si>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</si>
  <si>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</si>
  <si>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</si>
  <si>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</si>
  <si>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</si>
  <si>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</si>
  <si>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</si>
  <si>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</si>
  <si>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</si>
  <si>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</si>
  <si>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</si>
  <si>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</si>
  <si>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</si>
  <si>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</si>
  <si>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</si>
  <si>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</si>
  <si>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</si>
  <si>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</si>
  <si>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</si>
  <si>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</si>
  <si>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</si>
  <si>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</si>
  <si>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</si>
  <si>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</si>
  <si>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</si>
  <si>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</si>
  <si>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</si>
  <si>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</si>
  <si>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</si>
  <si>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</si>
  <si>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</si>
  <si>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</si>
  <si>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</si>
  <si>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</si>
  <si>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</si>
  <si>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</si>
  <si>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</si>
  <si>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</si>
  <si>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</si>
  <si>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</si>
  <si>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</si>
  <si>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</si>
  <si>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</si>
  <si>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</si>
  <si>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</si>
  <si>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</si>
  <si>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</si>
  <si>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</si>
  <si>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</si>
  <si>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</si>
  <si>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</si>
  <si>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</si>
  <si>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</si>
  <si>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</si>
  <si>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</si>
  <si>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</si>
  <si>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</si>
  <si>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</si>
  <si>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</si>
  <si>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</si>
  <si>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</si>
  <si>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</si>
  <si>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</si>
  <si>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</si>
  <si>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</si>
  <si>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</si>
  <si>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</si>
  <si>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</si>
  <si>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</si>
  <si>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</si>
  <si>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</si>
  <si>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</si>
  <si>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</si>
  <si>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</si>
  <si>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</si>
  <si>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</si>
  <si>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</si>
  <si>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</si>
  <si>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</si>
  <si>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</si>
  <si>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</si>
  <si>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</si>
  <si>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</si>
  <si>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</si>
  <si>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</si>
  <si>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</si>
  <si>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</si>
  <si>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</si>
  <si>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</si>
  <si>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</si>
  <si>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</si>
  <si>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</si>
  <si>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</si>
  <si>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</si>
  <si>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</si>
  <si>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</si>
  <si>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</si>
  <si>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</si>
  <si>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</si>
  <si>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</si>
  <si>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</si>
  <si>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</si>
  <si>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</si>
  <si>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</si>
  <si>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</si>
  <si>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</si>
  <si>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</si>
  <si>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</si>
  <si>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</si>
  <si>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</si>
  <si>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</si>
  <si>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</si>
  <si>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</si>
  <si>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</si>
  <si>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</si>
  <si>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</si>
  <si>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</si>
  <si>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</si>
  <si>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</si>
  <si>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</si>
  <si>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</si>
  <si>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</si>
  <si>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</si>
  <si>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</si>
  <si>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</si>
  <si>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</si>
  <si>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</si>
  <si>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</si>
  <si>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</si>
  <si>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</si>
  <si>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</si>
  <si>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</si>
  <si>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</si>
  <si>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</si>
  <si>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</si>
  <si>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</si>
  <si>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</si>
  <si>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</si>
  <si>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</si>
  <si>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</si>
  <si>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</si>
  <si>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</si>
  <si>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</si>
  <si>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</si>
  <si>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</si>
  <si>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</si>
  <si>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</si>
  <si>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</si>
  <si>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</si>
  <si>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</si>
  <si>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</si>
  <si>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</si>
  <si>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</si>
  <si>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</si>
  <si>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</si>
  <si>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</si>
  <si>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</si>
  <si>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</si>
  <si>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</si>
  <si>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</si>
  <si>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</si>
  <si>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</si>
  <si>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</si>
  <si>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</si>
  <si>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</si>
  <si>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</si>
  <si>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</si>
  <si>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</si>
  <si>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</si>
  <si>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</si>
  <si>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</si>
  <si>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</si>
  <si>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</si>
  <si>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</si>
  <si>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</si>
  <si>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</si>
  <si>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</si>
  <si>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</si>
  <si>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</si>
  <si>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</si>
  <si>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</si>
  <si>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</si>
  <si>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</si>
  <si>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</si>
  <si>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</si>
  <si>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</si>
  <si>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</si>
  <si>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</si>
  <si>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</si>
  <si>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</si>
  <si>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</si>
  <si>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</si>
  <si>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</si>
  <si>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</si>
  <si>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</si>
  <si>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</si>
  <si>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</si>
  <si>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</si>
  <si>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</si>
  <si>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</si>
  <si>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</si>
  <si>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</si>
  <si>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</si>
  <si>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</si>
  <si>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</si>
  <si>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</si>
  <si>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</si>
  <si>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</si>
  <si>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</si>
  <si>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</si>
  <si>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</si>
  <si>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</si>
  <si>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</si>
  <si>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</si>
  <si>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</si>
  <si>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</si>
  <si>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</si>
  <si>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</si>
  <si>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</si>
  <si>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</si>
  <si>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</si>
  <si>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</si>
  <si>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</si>
  <si>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</si>
  <si>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</si>
  <si>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</si>
  <si>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</si>
  <si>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</si>
  <si>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</si>
  <si>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</si>
  <si>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</si>
  <si>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</si>
  <si>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</si>
  <si>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</si>
  <si>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</si>
  <si>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</si>
  <si>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</si>
  <si>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</si>
  <si>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</si>
  <si>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</si>
  <si>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</si>
  <si>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</si>
  <si>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</si>
  <si>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</si>
  <si>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</si>
  <si>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</si>
  <si>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</si>
  <si>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</si>
  <si>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</si>
  <si>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</si>
  <si>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</si>
  <si>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</si>
  <si>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</si>
  <si>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</si>
  <si>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</si>
  <si>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</si>
  <si>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</si>
  <si>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</si>
  <si>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</si>
  <si>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</si>
  <si>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</si>
  <si>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</si>
  <si>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</si>
  <si>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</si>
  <si>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</si>
  <si>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</si>
  <si>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</si>
  <si>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</si>
  <si>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</si>
  <si>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</si>
  <si>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</si>
  <si>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</si>
  <si>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</si>
  <si>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</si>
  <si>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</si>
  <si>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</si>
  <si>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</si>
  <si>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</si>
  <si>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</si>
  <si>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</si>
  <si>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</si>
  <si>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</si>
  <si>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</si>
  <si>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</si>
  <si>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</si>
  <si>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</si>
  <si>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</si>
  <si>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</si>
  <si>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</si>
  <si>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</si>
  <si>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</si>
  <si>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</si>
  <si>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</si>
  <si>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</si>
  <si>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</si>
  <si>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</si>
  <si>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</si>
  <si>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</si>
  <si>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</si>
  <si>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</si>
  <si>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</si>
  <si>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</si>
  <si>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</si>
  <si>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</si>
  <si>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</si>
  <si>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</si>
  <si>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</si>
  <si>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</si>
  <si>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</si>
  <si>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</si>
  <si>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</si>
  <si>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</si>
  <si>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</si>
  <si>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</si>
  <si>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</si>
  <si>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</si>
  <si>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</si>
  <si>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</si>
  <si>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</si>
  <si>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</si>
  <si>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</si>
  <si>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</si>
  <si>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</si>
  <si>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</si>
  <si>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</si>
  <si>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</si>
  <si>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</si>
  <si>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</si>
  <si>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</si>
  <si>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</si>
  <si>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</si>
  <si>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</si>
  <si>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</si>
  <si>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</si>
  <si>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</si>
  <si>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</si>
  <si>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</si>
  <si>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</si>
  <si>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</si>
  <si>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</si>
  <si>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</si>
  <si>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</si>
  <si>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</si>
  <si>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</si>
  <si>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</si>
  <si>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</si>
  <si>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</si>
  <si>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</si>
  <si>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</si>
  <si>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</si>
  <si>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</si>
  <si>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</si>
  <si>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</si>
  <si>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</si>
  <si>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</si>
  <si>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</si>
  <si>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</si>
  <si>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</si>
  <si>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</si>
  <si>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</si>
  <si>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</si>
  <si>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</si>
  <si>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</si>
  <si>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</si>
  <si>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</si>
  <si>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</si>
  <si>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</si>
  <si>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</si>
  <si>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</si>
  <si>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</si>
  <si>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</si>
  <si>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</si>
  <si>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</si>
  <si>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</si>
  <si>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</si>
  <si>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</si>
  <si>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</si>
  <si>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</si>
  <si>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</si>
  <si>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</si>
  <si>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</si>
  <si>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</si>
  <si>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</si>
  <si>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</si>
  <si>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</si>
  <si>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</si>
  <si>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</si>
  <si>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</si>
  <si>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</si>
  <si>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</si>
  <si>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</si>
  <si>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</si>
  <si>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</si>
  <si>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</si>
  <si>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</si>
  <si>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</si>
  <si>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</si>
  <si>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</si>
  <si>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</si>
  <si>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</si>
  <si>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</si>
  <si>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</si>
  <si>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</si>
  <si>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</si>
  <si>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</si>
  <si>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</si>
  <si>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</si>
  <si>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</si>
  <si>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</si>
  <si>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</si>
  <si>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</si>
  <si>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</si>
  <si>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</si>
  <si>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</si>
  <si>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</si>
  <si>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</si>
  <si>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</si>
  <si>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</si>
  <si>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</si>
  <si>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</si>
  <si>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</si>
  <si>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</si>
  <si>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</si>
  <si>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</si>
  <si>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</si>
  <si>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</si>
  <si>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</si>
  <si>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</si>
  <si>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</si>
  <si>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</si>
  <si>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</si>
  <si>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</si>
  <si>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</si>
  <si>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</si>
  <si>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</si>
  <si>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</si>
  <si>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</si>
  <si>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</si>
  <si>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</si>
  <si>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</si>
  <si>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</si>
  <si>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</si>
  <si>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</si>
  <si>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</si>
  <si>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</si>
  <si>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</si>
  <si>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</si>
  <si>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</si>
  <si>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</si>
  <si>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</si>
  <si>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</si>
  <si>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</si>
  <si>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</si>
  <si>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</si>
  <si>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</si>
  <si>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</si>
  <si>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</si>
  <si>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</si>
  <si>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</si>
  <si>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</si>
  <si>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</si>
  <si>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</si>
  <si>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</si>
  <si>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</si>
  <si>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</si>
  <si>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</si>
  <si>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</si>
  <si>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</si>
  <si>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</si>
  <si>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</si>
  <si>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</si>
  <si>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</si>
  <si>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</si>
  <si>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</si>
  <si>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</si>
  <si>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</si>
  <si>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</si>
  <si>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</si>
  <si>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</si>
  <si>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</si>
  <si>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</si>
  <si>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</si>
  <si>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</si>
  <si>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</si>
  <si>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</si>
  <si>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</si>
  <si>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</si>
  <si>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</si>
  <si>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</si>
  <si>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</si>
  <si>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</si>
  <si>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</si>
  <si>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</si>
  <si>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</si>
  <si>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</si>
  <si>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</si>
  <si>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</si>
  <si>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</si>
  <si>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</si>
  <si>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</si>
  <si>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</si>
  <si>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</si>
  <si>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</si>
  <si>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</si>
  <si>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</si>
  <si>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</si>
  <si>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</si>
  <si>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</si>
  <si>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</si>
  <si>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</si>
  <si>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</si>
  <si>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</si>
  <si>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</si>
  <si>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</si>
  <si>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</si>
  <si>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</si>
  <si>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</si>
  <si>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</si>
  <si>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</si>
  <si>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</si>
  <si>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</si>
  <si>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</si>
  <si>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</si>
  <si>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</si>
  <si>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</si>
  <si>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</si>
  <si>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</si>
  <si>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</si>
  <si>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</si>
  <si>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</si>
  <si>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</si>
  <si>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</si>
  <si>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</si>
  <si>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</si>
  <si>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</si>
  <si>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</si>
  <si>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</si>
  <si>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</si>
  <si>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</si>
  <si>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</si>
  <si>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</si>
  <si>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</si>
  <si>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</si>
  <si>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</si>
  <si>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</si>
  <si>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</si>
  <si>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</si>
  <si>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</si>
  <si>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</si>
  <si>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</si>
  <si>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</si>
  <si>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</si>
  <si>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</si>
  <si>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</si>
  <si>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</si>
  <si>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</si>
  <si>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</si>
  <si>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</si>
  <si>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</si>
  <si>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</si>
  <si>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</si>
  <si>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</si>
  <si>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</si>
  <si>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</si>
  <si>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</si>
  <si>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</si>
  <si>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</si>
  <si>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</si>
  <si>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</si>
  <si>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</si>
  <si>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</si>
  <si>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</si>
  <si>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</si>
  <si>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</si>
  <si>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</si>
  <si>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</si>
  <si>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</si>
  <si>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</si>
  <si>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</si>
  <si>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</si>
  <si>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</si>
  <si>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</si>
  <si>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</si>
  <si>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</si>
  <si>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</si>
  <si>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</si>
  <si>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</si>
  <si>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</si>
  <si>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</si>
  <si>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</si>
  <si>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</si>
  <si>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</si>
  <si>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</si>
  <si>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</si>
  <si>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</si>
  <si>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</si>
  <si>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</si>
  <si>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</si>
  <si>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</si>
  <si>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</si>
  <si>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</si>
  <si>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</si>
  <si>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</si>
  <si>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</si>
  <si>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</si>
  <si>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</si>
  <si>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</si>
  <si>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</si>
  <si>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</si>
  <si>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</si>
  <si>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</si>
  <si>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</si>
  <si>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</si>
  <si>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</si>
  <si>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</si>
  <si>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</si>
  <si>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</si>
  <si>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</si>
  <si>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</si>
  <si>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</si>
  <si>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</si>
  <si>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</si>
  <si>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</si>
  <si>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</si>
  <si>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</si>
  <si>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</si>
  <si>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</si>
  <si>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</si>
  <si>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</si>
  <si>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</si>
  <si>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</si>
  <si>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</si>
  <si>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</si>
  <si>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</si>
  <si>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</si>
  <si>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</si>
  <si>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</si>
  <si>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</si>
  <si>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</si>
  <si>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</si>
  <si>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</si>
  <si>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</si>
  <si>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</si>
  <si>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</si>
  <si>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</si>
  <si>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</si>
  <si>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</si>
  <si>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</si>
  <si>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</si>
  <si>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</si>
  <si>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</si>
  <si>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</si>
  <si>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</si>
  <si>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</si>
  <si>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</si>
  <si>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</si>
  <si>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</si>
  <si>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</si>
  <si>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</si>
  <si>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</si>
  <si>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</si>
  <si>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</si>
  <si>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</si>
  <si>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</si>
  <si>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</si>
  <si>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</si>
  <si>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</si>
  <si>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</si>
  <si>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</si>
  <si>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</si>
  <si>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</si>
  <si>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</si>
  <si>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</si>
  <si>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</si>
  <si>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</si>
  <si>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</si>
  <si>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</si>
  <si>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</si>
  <si>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</si>
  <si>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</si>
  <si>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</si>
  <si>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</si>
  <si>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</si>
  <si>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</si>
  <si>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</si>
  <si>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</si>
  <si>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</si>
  <si>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</si>
  <si>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</si>
  <si>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</si>
  <si>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</si>
  <si>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</si>
  <si>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</si>
  <si>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</si>
  <si>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</si>
  <si>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</si>
  <si>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</si>
  <si>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</si>
  <si>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</si>
  <si>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</si>
  <si>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</si>
  <si>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</si>
  <si>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</si>
  <si>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</si>
  <si>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</si>
  <si>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</si>
  <si>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</si>
  <si>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</si>
  <si>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</si>
  <si>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</si>
  <si>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</si>
  <si>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</si>
  <si>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</si>
  <si>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</si>
  <si>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</si>
  <si>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</si>
  <si>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</si>
  <si>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</si>
  <si>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</si>
  <si>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</si>
  <si>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</si>
  <si>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</si>
  <si>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</si>
  <si>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</si>
  <si>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</si>
  <si>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</si>
  <si>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</si>
  <si>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</si>
  <si>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</si>
  <si>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</si>
  <si>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</si>
  <si>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</si>
  <si>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</si>
  <si>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</si>
  <si>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</si>
  <si>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</si>
  <si>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</si>
  <si>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</si>
  <si>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</si>
  <si>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</si>
  <si>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</si>
  <si>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</si>
  <si>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</si>
  <si>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</si>
  <si>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</si>
  <si>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</si>
  <si>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</si>
  <si>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</si>
  <si>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</si>
  <si>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</si>
  <si>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</si>
  <si>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</si>
  <si>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</si>
  <si>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</si>
  <si>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</si>
  <si>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</si>
  <si>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</si>
  <si>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</si>
  <si>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</si>
  <si>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</si>
  <si>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</si>
  <si>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</si>
  <si>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</si>
  <si>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</si>
  <si>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</si>
  <si>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</si>
  <si>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</si>
  <si>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</si>
  <si>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</si>
  <si>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</si>
  <si>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</si>
  <si>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</si>
  <si>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</si>
  <si>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</si>
  <si>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</si>
  <si>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</si>
  <si>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</si>
  <si>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</si>
  <si>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</si>
  <si>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</si>
  <si>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</si>
  <si>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</si>
  <si>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</si>
  <si>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</si>
  <si>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</si>
  <si>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</si>
  <si>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</si>
  <si>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</si>
  <si>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</si>
  <si>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</si>
  <si>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</si>
  <si>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</si>
  <si>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</si>
  <si>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</si>
  <si>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</si>
  <si>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</si>
  <si>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</si>
  <si>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</si>
  <si>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</si>
  <si>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</si>
  <si>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</si>
  <si>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</si>
  <si>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</si>
  <si>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</si>
  <si>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</si>
  <si>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</si>
  <si>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</si>
  <si>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</si>
  <si>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</si>
  <si>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</si>
  <si>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</si>
  <si>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</si>
  <si>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</si>
  <si>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</si>
  <si>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</si>
  <si>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</si>
  <si>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</si>
  <si>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</si>
  <si>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</si>
  <si>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</si>
  <si>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</si>
  <si>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</si>
  <si>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</si>
  <si>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</si>
  <si>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</si>
  <si>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</si>
  <si>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</si>
  <si>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</si>
  <si>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</si>
  <si>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</si>
  <si>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</si>
  <si>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</si>
  <si>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</si>
  <si>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</si>
  <si>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</si>
  <si>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</si>
  <si>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</si>
  <si>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</si>
  <si>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</si>
  <si>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</si>
  <si>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</si>
  <si>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</si>
  <si>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</si>
  <si>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</si>
  <si>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</si>
  <si>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</si>
  <si>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</si>
  <si>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</si>
  <si>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</si>
  <si>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</si>
  <si>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</si>
  <si>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</si>
  <si>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</si>
  <si>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</si>
  <si>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</si>
  <si>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</si>
  <si>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</si>
  <si>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</si>
  <si>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</si>
  <si>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</si>
  <si>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</si>
  <si>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</si>
  <si>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</si>
  <si>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</si>
  <si>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</si>
  <si>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</si>
  <si>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</si>
  <si>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</si>
  <si>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</si>
  <si>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</si>
  <si>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</si>
  <si>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</si>
  <si>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</si>
  <si>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</si>
  <si>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</si>
  <si>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</si>
  <si>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</si>
  <si>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</si>
  <si>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</si>
  <si>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</si>
  <si>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</si>
  <si>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</si>
  <si>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</si>
  <si>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</si>
  <si>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</si>
  <si>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</si>
  <si>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</si>
  <si>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</si>
  <si>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</si>
  <si>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</si>
  <si>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</si>
  <si>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</si>
  <si>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</si>
  <si>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</si>
  <si>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</si>
  <si>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</si>
  <si>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</si>
  <si>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</si>
  <si>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</si>
  <si>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</si>
  <si>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</si>
  <si>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</si>
  <si>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</si>
  <si>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</si>
  <si>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</si>
  <si>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</si>
  <si>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</si>
  <si>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</si>
  <si>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</si>
  <si>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</si>
  <si>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</si>
  <si>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</si>
  <si>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</si>
  <si>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</si>
  <si>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</si>
  <si>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</si>
  <si>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</si>
  <si>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</si>
  <si>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</si>
  <si>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</si>
  <si>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</si>
  <si>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</si>
  <si>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</si>
  <si>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</si>
  <si>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</si>
  <si>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</si>
  <si>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</si>
  <si>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</si>
  <si>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</si>
  <si>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</si>
  <si>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</si>
  <si>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</si>
  <si>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</si>
  <si>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</si>
  <si>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</si>
  <si>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</si>
  <si>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</si>
  <si>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</si>
  <si>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</si>
  <si>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</si>
  <si>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</si>
  <si>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</si>
  <si>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</si>
  <si>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</si>
  <si>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</si>
  <si>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</si>
  <si>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</si>
  <si>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</si>
  <si>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</si>
  <si>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</si>
  <si>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</si>
  <si>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</si>
  <si>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</si>
  <si>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</si>
  <si>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</si>
  <si>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</si>
  <si>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</si>
  <si>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</si>
  <si>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</si>
  <si>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</si>
  <si>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</si>
  <si>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</si>
  <si>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</si>
  <si>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</si>
  <si>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</si>
  <si>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</si>
  <si>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</si>
  <si>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</si>
  <si>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</si>
  <si>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</si>
  <si>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</si>
  <si>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</si>
  <si>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</si>
  <si>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</si>
  <si>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</si>
  <si>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</si>
  <si>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</si>
  <si>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</si>
  <si>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</si>
  <si>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</si>
  <si>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</si>
  <si>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</si>
  <si>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</si>
  <si>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</si>
  <si>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</si>
  <si>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</si>
  <si>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</si>
  <si>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</si>
  <si>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</si>
  <si>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</si>
  <si>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</si>
  <si>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</si>
  <si>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</si>
  <si>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</si>
  <si>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</si>
  <si>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</si>
  <si>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</si>
  <si>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</si>
  <si>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</si>
  <si>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</si>
  <si>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</si>
  <si>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</si>
  <si>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</si>
  <si>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</si>
  <si>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</si>
  <si>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</si>
  <si>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</si>
  <si>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</si>
  <si>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</si>
  <si>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</si>
  <si>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</si>
  <si>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</si>
  <si>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</si>
  <si>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</si>
  <si>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</si>
  <si>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</si>
  <si>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</si>
  <si>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</si>
  <si>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</si>
  <si>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</si>
  <si>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</si>
  <si>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</si>
  <si>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</si>
  <si>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</si>
  <si>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</si>
  <si>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</si>
  <si>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</si>
  <si>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</si>
  <si>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</si>
  <si>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</si>
  <si>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</si>
  <si>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</si>
  <si>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</si>
  <si>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</si>
  <si>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</si>
  <si>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</si>
  <si>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</si>
  <si>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</si>
  <si>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</si>
  <si>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</si>
  <si>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</si>
  <si>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</si>
  <si>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</si>
  <si>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</si>
  <si>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</si>
  <si>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</si>
  <si>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</si>
  <si>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</si>
  <si>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</si>
  <si>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</si>
  <si>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</si>
  <si>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</si>
  <si>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</si>
  <si>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</si>
  <si>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</si>
  <si>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</si>
  <si>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</si>
  <si>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</si>
  <si>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</si>
  <si>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</si>
  <si>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</si>
  <si>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</si>
  <si>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</si>
  <si>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</si>
  <si>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</si>
  <si>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</si>
  <si>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</si>
  <si>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</si>
  <si>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</si>
  <si>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</si>
  <si>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</si>
  <si>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</si>
  <si>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</si>
  <si>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</si>
  <si>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</si>
  <si>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</si>
  <si>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</si>
  <si>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</si>
  <si>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</si>
  <si>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</si>
  <si>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</si>
  <si>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</si>
  <si>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</si>
  <si>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</si>
  <si>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</si>
  <si>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</si>
  <si>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</si>
  <si>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</si>
  <si>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</si>
  <si>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</si>
  <si>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</si>
  <si>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</si>
  <si>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</si>
  <si>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</si>
  <si>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</si>
  <si>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</si>
  <si>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</si>
  <si>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</si>
  <si>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</si>
  <si>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</si>
  <si>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</si>
  <si>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</si>
  <si>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</si>
  <si>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</si>
  <si>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</si>
  <si>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</si>
  <si>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</si>
  <si>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</si>
  <si>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</si>
  <si>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</si>
  <si>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</si>
  <si>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</si>
  <si>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</si>
  <si>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</si>
  <si>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</si>
  <si>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</si>
  <si>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</si>
  <si>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</si>
  <si>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</si>
  <si>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</si>
  <si>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</si>
  <si>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</si>
  <si>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</si>
  <si>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</si>
  <si>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</si>
  <si>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</si>
  <si>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</si>
  <si>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</si>
  <si>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</si>
  <si>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</si>
  <si>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</si>
  <si>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</si>
  <si>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</si>
  <si>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</si>
  <si>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</si>
  <si>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</si>
  <si>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</si>
  <si>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</si>
  <si>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</si>
  <si>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</si>
  <si>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</si>
  <si>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</si>
  <si>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</si>
  <si>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</si>
  <si>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</si>
  <si>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</si>
  <si>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</si>
  <si>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</si>
  <si>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</si>
  <si>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</si>
  <si>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</si>
  <si>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</si>
  <si>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</si>
  <si>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</si>
  <si>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</si>
  <si>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</si>
  <si>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</si>
  <si>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</si>
  <si>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</si>
  <si>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</si>
  <si>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</si>
  <si>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</si>
  <si>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</si>
  <si>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</si>
  <si>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</si>
  <si>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</si>
  <si>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</si>
  <si>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</si>
  <si>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</si>
  <si>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</si>
  <si>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</si>
  <si>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</si>
  <si>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</si>
  <si>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</si>
  <si>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</si>
  <si>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</si>
  <si>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</si>
  <si>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</si>
  <si>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</si>
  <si>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</si>
  <si>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</si>
  <si>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</si>
  <si>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</si>
  <si>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</si>
  <si>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</si>
  <si>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</si>
  <si>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</si>
  <si>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</si>
  <si>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</si>
  <si>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</si>
  <si>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</si>
  <si>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</si>
  <si>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</si>
  <si>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</si>
  <si>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</si>
  <si>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</si>
  <si>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</si>
  <si>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</si>
  <si>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</si>
  <si>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</si>
  <si>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</si>
  <si>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</si>
  <si>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</si>
  <si>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</si>
  <si>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</si>
  <si>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</si>
  <si>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</si>
  <si>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</si>
  <si>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</si>
  <si>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</si>
  <si>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</si>
  <si>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</si>
  <si>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</si>
  <si>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</si>
  <si>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</si>
  <si>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</si>
  <si>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</si>
  <si>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</si>
  <si>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</si>
  <si>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</si>
  <si>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</si>
  <si>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</si>
  <si>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</si>
  <si>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</si>
  <si>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</si>
  <si>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</si>
  <si>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</si>
  <si>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</si>
  <si>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</si>
  <si>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</si>
  <si>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</si>
  <si>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</si>
  <si>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</si>
  <si>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</si>
  <si>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</si>
  <si>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</si>
  <si>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</si>
  <si>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</si>
  <si>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</si>
  <si>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</si>
  <si>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</si>
  <si>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</si>
  <si>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</si>
  <si>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</si>
  <si>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</si>
  <si>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</si>
  <si>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</si>
  <si>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</si>
  <si>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</si>
  <si>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</si>
  <si>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</si>
  <si>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</si>
  <si>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</si>
  <si>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</si>
  <si>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</si>
  <si>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</si>
  <si>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</si>
  <si>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</si>
  <si>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</si>
  <si>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</si>
  <si>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</si>
  <si>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</si>
  <si>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</si>
  <si>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</si>
  <si>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</si>
  <si>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</si>
  <si>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</si>
  <si>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</si>
  <si>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</si>
  <si>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</si>
  <si>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</si>
  <si>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</si>
  <si>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</si>
  <si>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</si>
  <si>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</si>
  <si>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</si>
  <si>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</si>
  <si>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</si>
  <si>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</si>
  <si>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</si>
  <si>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</si>
  <si>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</si>
  <si>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</si>
  <si>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</si>
  <si>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</si>
  <si>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</si>
  <si>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</si>
  <si>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</si>
  <si>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</si>
  <si>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</si>
  <si>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</si>
  <si>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</si>
  <si>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</si>
  <si>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</si>
  <si>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</si>
  <si>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</si>
  <si>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</si>
  <si>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</si>
  <si>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</si>
  <si>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</si>
  <si>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</si>
  <si>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</si>
  <si>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</si>
  <si>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</si>
  <si>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</si>
  <si>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</si>
  <si>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</si>
  <si>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</si>
  <si>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</si>
  <si>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</si>
  <si>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</si>
  <si>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</si>
  <si>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</si>
  <si>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</si>
  <si>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</si>
  <si>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</si>
  <si>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</si>
  <si>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</si>
  <si>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</si>
  <si>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</si>
  <si>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</si>
  <si>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</si>
  <si>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</si>
  <si>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</si>
  <si>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</si>
  <si>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</si>
  <si>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</si>
  <si>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</si>
  <si>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</si>
  <si>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</si>
  <si>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</si>
  <si>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</si>
  <si>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</si>
  <si>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</si>
  <si>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</si>
  <si>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</si>
  <si>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</si>
  <si>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</si>
  <si>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</si>
  <si>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</si>
  <si>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</si>
  <si>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</si>
  <si>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</si>
  <si>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</si>
  <si>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</si>
  <si>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</si>
  <si>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</si>
  <si>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</si>
  <si>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</si>
  <si>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</si>
  <si>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</si>
  <si>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</si>
  <si>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</si>
  <si>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</si>
  <si>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</si>
  <si>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</si>
  <si>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</si>
  <si>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</si>
  <si>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</si>
  <si>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</si>
  <si>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</si>
  <si>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</si>
  <si>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</si>
  <si>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</si>
  <si>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</si>
  <si>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</si>
  <si>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</si>
  <si>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</si>
  <si>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</si>
  <si>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</si>
  <si>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</si>
  <si>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</si>
  <si>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</si>
  <si>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</si>
  <si>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</si>
  <si>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</si>
  <si>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</si>
  <si>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</si>
  <si>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</si>
  <si>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</si>
  <si>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</si>
  <si>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</si>
  <si>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</si>
  <si>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</si>
  <si>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</si>
  <si>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</si>
  <si>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</si>
  <si>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</si>
  <si>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</si>
  <si>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</si>
  <si>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</si>
  <si>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</si>
  <si>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</si>
  <si>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</si>
  <si>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</si>
  <si>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</si>
  <si>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</si>
  <si>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</si>
  <si>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</si>
  <si>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</si>
  <si>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</si>
  <si>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</si>
  <si>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</si>
  <si>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</si>
  <si>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</si>
  <si>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</si>
  <si>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</si>
  <si>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</si>
  <si>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</si>
  <si>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</si>
  <si>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</si>
  <si>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</si>
  <si>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</si>
  <si>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</si>
  <si>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</si>
  <si>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</si>
  <si>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</si>
  <si>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</si>
  <si>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</si>
  <si>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</si>
  <si>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</si>
  <si>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</si>
  <si>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</si>
  <si>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</si>
  <si>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</si>
  <si>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</si>
  <si>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</si>
  <si>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</si>
  <si>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</si>
  <si>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</si>
  <si>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</si>
  <si>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</si>
  <si>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</si>
  <si>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</si>
  <si>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</si>
  <si>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</si>
  <si>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</si>
  <si>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</si>
  <si>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</si>
  <si>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</si>
  <si>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</si>
  <si>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</si>
  <si>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</si>
  <si>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</si>
  <si>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</si>
  <si>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</si>
  <si>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</si>
  <si>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</si>
  <si>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</si>
  <si>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</si>
  <si>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</si>
  <si>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</si>
  <si>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</si>
  <si>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</si>
  <si>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</si>
  <si>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</si>
  <si>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</si>
  <si>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</si>
  <si>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</si>
  <si>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</si>
  <si>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</si>
  <si>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</si>
  <si>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</si>
  <si>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</si>
  <si>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</si>
  <si>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</si>
  <si>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</si>
  <si>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</si>
  <si>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</si>
  <si>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</si>
  <si>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</si>
  <si>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</si>
  <si>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</si>
  <si>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</si>
  <si>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</si>
  <si>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</si>
  <si>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</si>
  <si>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</si>
  <si>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</si>
  <si>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</si>
  <si>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</si>
  <si>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</si>
  <si>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</si>
  <si>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</si>
  <si>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</si>
  <si>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</si>
  <si>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</si>
  <si>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</si>
  <si>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</si>
  <si>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</si>
  <si>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</si>
  <si>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</si>
  <si>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</si>
  <si>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</si>
  <si>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</si>
  <si>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</si>
  <si>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</si>
  <si>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</si>
  <si>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</si>
  <si>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</si>
  <si>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</si>
  <si>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</si>
  <si>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</si>
  <si>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</si>
  <si>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</si>
  <si>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</si>
  <si>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</si>
  <si>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</si>
  <si>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</si>
  <si>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</si>
  <si>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</si>
  <si>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</si>
  <si>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</si>
  <si>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</si>
  <si>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</si>
  <si>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</si>
  <si>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</si>
  <si>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</si>
  <si>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</si>
  <si>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</si>
  <si>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</si>
  <si>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</si>
  <si>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</si>
  <si>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</si>
  <si>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</si>
  <si>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</si>
  <si>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</si>
  <si>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</si>
  <si>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</si>
  <si>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</si>
  <si>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</si>
  <si>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</si>
  <si>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</si>
  <si>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</si>
  <si>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</si>
  <si>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</si>
  <si>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</si>
  <si>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</si>
  <si>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</si>
  <si>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</si>
  <si>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</si>
  <si>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</si>
  <si>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</si>
  <si>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</si>
  <si>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</si>
  <si>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</si>
  <si>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</si>
  <si>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</si>
  <si>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</si>
  <si>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</si>
  <si>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</si>
  <si>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</si>
  <si>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</si>
  <si>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</si>
  <si>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</si>
  <si>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</si>
  <si>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</si>
  <si>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</si>
  <si>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</si>
  <si>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</si>
  <si>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</si>
  <si>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</si>
  <si>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</si>
  <si>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</si>
  <si>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</si>
  <si>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</si>
  <si>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</si>
  <si>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</si>
  <si>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</si>
  <si>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</si>
  <si>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</si>
  <si>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</si>
  <si>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</si>
  <si>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</si>
  <si>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</si>
  <si>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</si>
  <si>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</si>
  <si>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</si>
  <si>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</si>
  <si>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</si>
  <si>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</si>
  <si>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</si>
  <si>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</si>
  <si>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</si>
  <si>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</si>
  <si>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</si>
  <si>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</si>
  <si>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</si>
  <si>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</si>
  <si>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</si>
  <si>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</si>
  <si>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</si>
  <si>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</si>
  <si>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</si>
  <si>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</si>
  <si>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</si>
  <si>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</si>
  <si>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</si>
  <si>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</si>
  <si>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</si>
  <si>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</si>
  <si>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</si>
  <si>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</si>
  <si>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</si>
  <si>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</si>
  <si>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</si>
  <si>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</si>
  <si>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</si>
  <si>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</si>
  <si>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</si>
  <si>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</si>
  <si>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</si>
  <si>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</si>
  <si>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</si>
  <si>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</si>
  <si>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</si>
  <si>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</si>
  <si>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</si>
  <si>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</si>
  <si>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</si>
  <si>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</si>
  <si>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</si>
  <si>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</si>
  <si>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</si>
  <si>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</si>
  <si>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</si>
  <si>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</si>
  <si>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</si>
  <si>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</si>
  <si>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</si>
  <si>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</si>
  <si>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</si>
  <si>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</si>
  <si>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</si>
  <si>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</si>
  <si>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</si>
  <si>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</si>
  <si>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</si>
  <si>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</si>
  <si>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</si>
  <si>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</si>
  <si>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</si>
  <si>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</si>
  <si>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</si>
  <si>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</si>
  <si>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</si>
  <si>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</si>
  <si>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</si>
  <si>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</si>
  <si>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</si>
  <si>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</si>
  <si>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</si>
  <si>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</si>
  <si>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</si>
  <si>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</si>
  <si>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</si>
  <si>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</si>
  <si>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</si>
  <si>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</si>
  <si>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</si>
  <si>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</si>
  <si>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</si>
  <si>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</si>
  <si>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</si>
  <si>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</si>
  <si>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</si>
  <si>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</si>
  <si>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</si>
  <si>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</si>
  <si>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</si>
  <si>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</si>
  <si>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</si>
  <si>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</si>
  <si>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</si>
  <si>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</si>
  <si>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</si>
  <si>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</si>
  <si>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</si>
  <si>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</si>
  <si>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</si>
  <si>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</si>
  <si>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</si>
  <si>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</si>
  <si>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</si>
  <si>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</si>
  <si>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</si>
  <si>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</si>
  <si>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</si>
  <si>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</si>
  <si>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</si>
  <si>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</si>
  <si>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</si>
  <si>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</si>
  <si>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</si>
  <si>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</si>
  <si>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</si>
  <si>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</si>
  <si>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</si>
  <si>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</si>
  <si>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</si>
  <si>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</si>
  <si>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</si>
  <si>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</si>
  <si>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</si>
  <si>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</si>
  <si>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</si>
  <si>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</si>
  <si>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</si>
  <si>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</si>
  <si>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</si>
  <si>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</si>
  <si>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</si>
  <si>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</si>
  <si>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</si>
  <si>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</si>
  <si>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</si>
  <si>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</si>
  <si>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</si>
  <si>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</si>
  <si>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</si>
  <si>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</si>
  <si>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</si>
  <si>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</si>
  <si>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</si>
  <si>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</si>
  <si>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</si>
  <si>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</si>
  <si>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</si>
  <si>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</si>
  <si>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</si>
  <si>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</si>
  <si>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</si>
  <si>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</si>
  <si>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</si>
  <si>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</si>
  <si>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</si>
  <si>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</si>
  <si>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</si>
  <si>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</si>
  <si>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</si>
  <si>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</si>
  <si>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</si>
  <si>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</si>
  <si>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</si>
  <si>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</si>
  <si>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</si>
  <si>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</si>
  <si>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</si>
  <si>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</si>
  <si>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</si>
  <si>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</si>
  <si>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</si>
  <si>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</si>
  <si>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</si>
  <si>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</si>
  <si>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</si>
  <si>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</si>
  <si>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</si>
  <si>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</si>
  <si>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</si>
  <si>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</si>
  <si>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</si>
  <si>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</si>
  <si>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</si>
  <si>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</si>
  <si>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</si>
  <si>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</si>
  <si>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</si>
  <si>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</si>
  <si>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</si>
  <si>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</si>
  <si>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</si>
  <si>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</si>
  <si>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</si>
  <si>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</si>
  <si>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</si>
  <si>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</si>
  <si>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</si>
  <si>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</si>
  <si>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</si>
  <si>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</si>
  <si>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</si>
  <si>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</si>
  <si>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</si>
  <si>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</si>
  <si>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</si>
  <si>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</si>
  <si>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</si>
  <si>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</si>
  <si>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</si>
  <si>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</si>
  <si>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</si>
  <si>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</si>
  <si>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</si>
  <si>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</si>
  <si>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</si>
  <si>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</si>
  <si>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</si>
  <si>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</si>
  <si>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</si>
  <si>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</si>
  <si>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</si>
  <si>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</si>
  <si>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</si>
  <si>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</si>
  <si>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</si>
  <si>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</si>
  <si>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</si>
  <si>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</si>
  <si>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</si>
  <si>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</si>
  <si>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</si>
  <si>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</si>
  <si>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</si>
  <si>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</si>
  <si>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</si>
  <si>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</si>
  <si>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</si>
  <si>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</si>
  <si>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</si>
  <si>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</si>
  <si>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</si>
  <si>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</si>
  <si>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</si>
  <si>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</si>
  <si>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</si>
  <si>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</si>
  <si>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</si>
  <si>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</si>
  <si>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</si>
  <si>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</si>
  <si>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</si>
  <si>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</si>
  <si>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</si>
  <si>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</si>
  <si>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</si>
  <si>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</si>
  <si>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</si>
  <si>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</si>
  <si>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</si>
  <si>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</si>
  <si>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</si>
  <si>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</si>
  <si>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</si>
  <si>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</si>
  <si>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</si>
  <si>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</si>
  <si>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</si>
  <si>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</si>
  <si>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</si>
  <si>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</si>
  <si>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</si>
  <si>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</si>
  <si>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</si>
  <si>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</si>
  <si>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</si>
  <si>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</si>
  <si>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</si>
  <si>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</si>
  <si>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</si>
  <si>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</si>
  <si>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</si>
  <si>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</si>
  <si>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</si>
  <si>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</si>
  <si>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</si>
  <si>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</si>
  <si>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</si>
  <si>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</si>
  <si>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</si>
  <si>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</si>
  <si>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</si>
  <si>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</si>
  <si>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</si>
  <si>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</si>
  <si>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</si>
  <si>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</si>
  <si>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</si>
  <si>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</si>
  <si>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</si>
  <si>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</si>
  <si>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</si>
  <si>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</si>
  <si>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</si>
  <si>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</si>
  <si>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</si>
  <si>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</si>
  <si>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</si>
  <si>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</si>
  <si>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</si>
  <si>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</si>
  <si>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</si>
  <si>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</si>
  <si>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</si>
  <si>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</si>
  <si>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</si>
  <si>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</si>
  <si>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</si>
  <si>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</si>
  <si>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</si>
  <si>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</si>
  <si>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</si>
  <si>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</si>
  <si>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</si>
  <si>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</si>
  <si>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</si>
  <si>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</si>
  <si>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</si>
  <si>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</si>
  <si>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</si>
  <si>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</si>
  <si>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</si>
  <si>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</si>
  <si>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</si>
  <si>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</si>
  <si>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</si>
  <si>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</si>
  <si>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</si>
  <si>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</si>
  <si>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</si>
  <si>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</si>
  <si>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</si>
  <si>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</si>
  <si>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</si>
  <si>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</si>
  <si>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</si>
  <si>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</si>
  <si>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</si>
  <si>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</si>
  <si>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</si>
  <si>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</si>
  <si>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</si>
  <si>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</si>
  <si>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</si>
  <si>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</si>
  <si>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</si>
  <si>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</si>
  <si>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</si>
  <si>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</si>
  <si>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</si>
  <si>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</si>
  <si>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</si>
  <si>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</si>
  <si>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</si>
  <si>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</si>
  <si>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</si>
  <si>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</si>
  <si>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</si>
  <si>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</si>
  <si>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</si>
  <si>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</si>
  <si>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</si>
  <si>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</si>
  <si>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</si>
  <si>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</si>
  <si>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</si>
  <si>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</si>
  <si>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</si>
  <si>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</si>
  <si>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</si>
  <si>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</si>
  <si>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</si>
  <si>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</si>
  <si>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</si>
  <si>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</si>
  <si>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</si>
  <si>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</si>
  <si>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</si>
  <si>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</si>
  <si>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</si>
  <si>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</si>
  <si>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</si>
  <si>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</si>
  <si>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</si>
  <si>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</si>
  <si>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</si>
  <si>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</si>
  <si>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</si>
  <si>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</si>
  <si>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</si>
  <si>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</si>
  <si>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</si>
  <si>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</si>
  <si>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</si>
  <si>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</si>
  <si>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</si>
  <si>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</si>
  <si>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</si>
  <si>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</si>
  <si>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</si>
  <si>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</si>
  <si>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</si>
  <si>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</si>
  <si>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</si>
  <si>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</si>
  <si>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</si>
  <si>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</si>
  <si>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</si>
  <si>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</si>
  <si>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</si>
  <si>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</si>
  <si>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</si>
  <si>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</si>
  <si>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</si>
  <si>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</si>
  <si>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</si>
  <si>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</si>
  <si>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</si>
  <si>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</si>
  <si>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</si>
  <si>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</si>
  <si>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</si>
  <si>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</si>
  <si>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</si>
  <si>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</si>
  <si>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</si>
  <si>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</si>
  <si>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</si>
  <si>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</si>
  <si>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</si>
  <si>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</si>
  <si>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</si>
  <si>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</si>
  <si>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</si>
  <si>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</si>
  <si>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</si>
  <si>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</si>
  <si>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</si>
  <si>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</si>
  <si>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</si>
  <si>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</si>
  <si>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</si>
  <si>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</si>
  <si>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</si>
  <si>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</si>
  <si>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</si>
  <si>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</si>
  <si>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</si>
  <si>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</si>
  <si>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</si>
  <si>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</si>
  <si>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</si>
  <si>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</si>
  <si>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</si>
  <si>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</si>
  <si>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</si>
  <si>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</si>
  <si>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</si>
  <si>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</si>
  <si>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</si>
  <si>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</si>
  <si>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</si>
  <si>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</si>
  <si>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</si>
  <si>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</si>
  <si>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</si>
  <si>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</si>
  <si>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</si>
  <si>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</si>
  <si>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</si>
  <si>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</si>
  <si>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</si>
  <si>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</si>
  <si>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</si>
  <si>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</si>
  <si>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</si>
  <si>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</si>
  <si>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</si>
  <si>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</si>
  <si>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</si>
  <si>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</si>
  <si>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</si>
  <si>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</si>
  <si>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</si>
  <si>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</si>
  <si>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</si>
  <si>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</si>
  <si>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</si>
  <si>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</si>
  <si>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</si>
  <si>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</si>
  <si>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</si>
  <si>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</si>
  <si>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</si>
  <si>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</si>
  <si>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</si>
  <si>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</si>
  <si>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</si>
  <si>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</si>
  <si>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</si>
  <si>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</si>
  <si>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</si>
  <si>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</si>
  <si>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</si>
  <si>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</si>
  <si>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</si>
  <si>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</si>
  <si>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</si>
  <si>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</si>
  <si>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</si>
  <si>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</si>
  <si>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</si>
  <si>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</si>
  <si>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</si>
  <si>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</si>
  <si>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</si>
  <si>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</si>
  <si>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</si>
  <si>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</si>
  <si>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</si>
  <si>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</si>
  <si>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</si>
  <si>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</si>
  <si>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</si>
  <si>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</si>
  <si>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</si>
  <si>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</si>
  <si>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</si>
  <si>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</si>
  <si>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</si>
  <si>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</si>
  <si>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</si>
  <si>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</si>
  <si>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</si>
  <si>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</si>
  <si>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</si>
  <si>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</si>
  <si>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</si>
  <si>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</si>
  <si>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</si>
  <si>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</si>
  <si>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</si>
  <si>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</si>
  <si>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</si>
  <si>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</si>
  <si>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</si>
  <si>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</si>
  <si>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</si>
  <si>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</si>
  <si>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</si>
  <si>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</si>
  <si>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</si>
  <si>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</si>
  <si>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</si>
  <si>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</si>
  <si>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</si>
  <si>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</si>
  <si>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</si>
  <si>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</si>
  <si>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</si>
  <si>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</si>
  <si>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</si>
  <si>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</si>
  <si>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</si>
  <si>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</si>
  <si>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</si>
  <si>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</si>
  <si>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</si>
  <si>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</si>
  <si>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</si>
  <si>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</si>
  <si>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</si>
  <si>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</si>
  <si>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</si>
  <si>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</si>
  <si>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</si>
  <si>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</si>
  <si>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</si>
  <si>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</si>
  <si>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</si>
  <si>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</si>
  <si>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</si>
  <si>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</si>
  <si>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</si>
  <si>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</si>
  <si>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</si>
  <si>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</si>
  <si>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</si>
  <si>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</si>
  <si>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</si>
  <si>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</si>
  <si>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</si>
  <si>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</si>
  <si>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</si>
  <si>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</si>
  <si>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</si>
  <si>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</si>
  <si>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</si>
  <si>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</si>
  <si>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</si>
  <si>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</si>
  <si>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</si>
  <si>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</si>
  <si>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</si>
  <si>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</si>
  <si>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</si>
  <si>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</si>
  <si>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</si>
  <si>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</si>
  <si>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</si>
  <si>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</si>
  <si>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</si>
  <si>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</si>
  <si>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</si>
  <si>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</si>
  <si>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</si>
  <si>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</si>
  <si>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</si>
  <si>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</si>
  <si>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</si>
  <si>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</si>
  <si>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</si>
  <si>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</si>
  <si>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</si>
  <si>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</si>
  <si>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</si>
  <si>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</si>
  <si>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</si>
  <si>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</si>
  <si>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</si>
  <si>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</si>
  <si>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</si>
  <si>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</si>
  <si>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</si>
  <si>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</si>
  <si>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</si>
  <si>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</si>
  <si>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</si>
  <si>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</si>
  <si>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</si>
  <si>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</si>
  <si>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</si>
  <si>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</si>
  <si>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</si>
  <si>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</si>
  <si>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</si>
  <si>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</si>
  <si>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</si>
  <si>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</si>
  <si>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</si>
  <si>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</si>
  <si>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</si>
  <si>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</si>
  <si>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</si>
  <si>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</si>
  <si>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</si>
  <si>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</si>
  <si>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</si>
  <si>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</si>
  <si>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</si>
  <si>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</si>
  <si>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</si>
  <si>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</si>
  <si>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</si>
  <si>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</si>
  <si>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</si>
  <si>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</si>
  <si>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</si>
  <si>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</si>
  <si>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</si>
  <si>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</si>
  <si>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</si>
  <si>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</si>
  <si>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</si>
  <si>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</si>
  <si>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</si>
  <si>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</si>
  <si>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</si>
  <si>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</si>
  <si>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</si>
  <si>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</si>
  <si>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</si>
  <si>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</si>
  <si>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</si>
  <si>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</si>
  <si>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</si>
  <si>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</si>
  <si>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</si>
  <si>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</si>
  <si>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</si>
  <si>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</si>
  <si>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</si>
  <si>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</si>
  <si>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</si>
  <si>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</si>
  <si>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</si>
  <si>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</si>
  <si>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</si>
  <si>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</si>
  <si>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</si>
  <si>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</si>
  <si>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</si>
  <si>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</si>
  <si>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</si>
  <si>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</si>
  <si>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</si>
  <si>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</si>
  <si>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</si>
  <si>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</si>
  <si>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</si>
  <si>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</si>
  <si>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</si>
  <si>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</si>
  <si>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</si>
  <si>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</si>
  <si>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</si>
  <si>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</si>
  <si>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</si>
  <si>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</si>
  <si>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</si>
  <si>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</si>
  <si>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</si>
  <si>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</si>
  <si>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</si>
  <si>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</si>
  <si>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</si>
  <si>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</si>
  <si>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</si>
  <si>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</si>
  <si>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</si>
  <si>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</si>
  <si>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</si>
  <si>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</si>
  <si>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</si>
  <si>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</si>
  <si>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</si>
  <si>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</si>
  <si>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</si>
  <si>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</si>
  <si>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</si>
  <si>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</si>
  <si>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</si>
  <si>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</si>
  <si>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</si>
  <si>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</si>
  <si>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</si>
  <si>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</si>
  <si>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</si>
  <si>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</si>
  <si>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</si>
  <si>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</si>
  <si>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</si>
  <si>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</si>
  <si>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</si>
  <si>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</si>
  <si>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</si>
  <si>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</si>
  <si>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</si>
  <si>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</si>
  <si>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</si>
  <si>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</si>
  <si>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</si>
  <si>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</si>
  <si>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</si>
  <si>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</si>
  <si>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</si>
  <si>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</si>
  <si>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</si>
  <si>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</si>
  <si>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</si>
  <si>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</si>
  <si>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</si>
  <si>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</si>
  <si>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</si>
  <si>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</si>
  <si>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</si>
  <si>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</si>
  <si>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</si>
  <si>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</si>
  <si>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</si>
  <si>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</si>
  <si>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</si>
  <si>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</si>
  <si>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</si>
  <si>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</si>
  <si>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</si>
  <si>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</si>
  <si>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</si>
  <si>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</si>
  <si>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</si>
  <si>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</si>
  <si>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</si>
  <si>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</si>
  <si>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</si>
  <si>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</si>
  <si>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</si>
  <si>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</si>
  <si>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</si>
  <si>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</si>
  <si>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</si>
  <si>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</si>
  <si>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</si>
  <si>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</si>
  <si>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</si>
  <si>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</si>
  <si>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</si>
  <si>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</si>
  <si>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</si>
  <si>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</si>
  <si>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</si>
  <si>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</si>
  <si>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</si>
  <si>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</si>
  <si>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</si>
  <si>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</si>
  <si>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</si>
  <si>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</si>
  <si>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</si>
  <si>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</si>
  <si>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</si>
  <si>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</si>
  <si>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</si>
  <si>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</si>
  <si>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</si>
  <si>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</si>
  <si>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</si>
  <si>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</si>
  <si>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</si>
  <si>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</si>
  <si>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</si>
  <si>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</si>
  <si>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</si>
  <si>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</si>
  <si>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</si>
  <si>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</si>
  <si>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</si>
  <si>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</si>
  <si>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</si>
  <si>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</si>
  <si>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</si>
  <si>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</si>
  <si>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</si>
  <si>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</si>
  <si>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</si>
  <si>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</si>
  <si>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</si>
  <si>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</si>
  <si>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</si>
  <si>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</si>
  <si>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</si>
  <si>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</si>
  <si>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</si>
  <si>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</si>
  <si>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</si>
  <si>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</si>
  <si>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</si>
  <si>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</si>
  <si>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</si>
  <si>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</si>
  <si>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</si>
  <si>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</si>
  <si>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</si>
  <si>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</si>
  <si>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</si>
  <si>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</si>
  <si>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</si>
  <si>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</si>
  <si>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</si>
  <si>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</si>
  <si>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</si>
  <si>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</si>
  <si>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</si>
  <si>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</si>
  <si>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</si>
  <si>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</si>
  <si>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</si>
  <si>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</si>
  <si>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</si>
  <si>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</si>
  <si>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</si>
  <si>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</si>
  <si>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</si>
  <si>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</si>
  <si>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</si>
  <si>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</si>
  <si>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</si>
  <si>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</si>
  <si>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</si>
  <si>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</si>
  <si>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</si>
  <si>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</si>
  <si>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</si>
  <si>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</si>
  <si>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</si>
  <si>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</si>
  <si>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</si>
  <si>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</si>
  <si>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</si>
  <si>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</si>
  <si>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</si>
  <si>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</si>
  <si>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</si>
  <si>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</si>
  <si>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</si>
  <si>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</si>
  <si>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</si>
  <si>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</si>
  <si>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</si>
  <si>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</si>
  <si>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</si>
  <si>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</si>
  <si>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</si>
  <si>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</si>
  <si>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</si>
  <si>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</si>
  <si>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</si>
  <si>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</si>
  <si>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</si>
  <si>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</si>
  <si>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</si>
  <si>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</si>
  <si>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</si>
  <si>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</si>
  <si>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</si>
  <si>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</si>
  <si>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</si>
  <si>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</si>
  <si>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</si>
  <si>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</si>
  <si>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</si>
  <si>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</si>
  <si>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</si>
  <si>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</si>
  <si>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</si>
  <si>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</si>
  <si>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</si>
  <si>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</si>
  <si>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</si>
  <si>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</si>
  <si>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</si>
  <si>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</si>
  <si>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</si>
  <si>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</si>
  <si>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</si>
  <si>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</si>
  <si>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</si>
  <si>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</si>
  <si>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</si>
  <si>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</si>
  <si>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</si>
  <si>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</si>
  <si>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</si>
  <si>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</si>
  <si>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</si>
  <si>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</si>
  <si>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</si>
  <si>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</si>
  <si>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</si>
  <si>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</si>
  <si>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</si>
  <si>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</si>
  <si>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</si>
  <si>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</si>
  <si>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</si>
  <si>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</si>
  <si>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</si>
  <si>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</si>
  <si>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</si>
  <si>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</si>
  <si>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</si>
  <si>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</si>
  <si>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</si>
  <si>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</si>
  <si>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</si>
  <si>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</si>
  <si>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</si>
  <si>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</si>
  <si>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</si>
  <si>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</si>
  <si>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</si>
  <si>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</si>
  <si>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</si>
  <si>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</si>
  <si>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</si>
  <si>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</si>
  <si>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</si>
  <si>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</si>
  <si>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</si>
  <si>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</si>
  <si>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</si>
  <si>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</si>
  <si>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</si>
  <si>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</si>
  <si>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</si>
  <si>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</si>
  <si>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</si>
  <si>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</si>
  <si>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</si>
  <si>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</si>
  <si>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</si>
  <si>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</si>
  <si>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</si>
  <si>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</si>
  <si>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</si>
  <si>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</si>
  <si>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</si>
  <si>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</si>
  <si>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</si>
  <si>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</si>
  <si>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</si>
  <si>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</si>
  <si>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</si>
  <si>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</si>
  <si>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</si>
  <si>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</si>
  <si>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</si>
  <si>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</si>
  <si>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</si>
  <si>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</si>
  <si>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</si>
  <si>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</si>
  <si>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</si>
  <si>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</si>
  <si>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</si>
  <si>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</si>
  <si>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</si>
  <si>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</si>
  <si>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</si>
  <si>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</si>
  <si>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</si>
  <si>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</si>
  <si>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</si>
  <si>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</si>
  <si>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</si>
  <si>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</si>
  <si>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</si>
  <si>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</si>
  <si>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</si>
  <si>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</si>
  <si>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</si>
  <si>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</si>
  <si>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</si>
  <si>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</si>
  <si>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</si>
  <si>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</si>
  <si>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</si>
  <si>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</si>
  <si>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</si>
  <si>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</si>
  <si>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</si>
  <si>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</si>
  <si>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</si>
  <si>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</si>
  <si>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</si>
  <si>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</si>
  <si>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</si>
  <si>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</si>
  <si>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</si>
  <si>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</si>
  <si>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</si>
  <si>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</si>
  <si>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</si>
  <si>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</si>
  <si>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</si>
  <si>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</si>
  <si>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</si>
  <si>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</si>
  <si>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</si>
  <si>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</si>
  <si>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</si>
  <si>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</si>
  <si>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</si>
  <si>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</si>
  <si>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</si>
  <si>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</si>
  <si>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</si>
  <si>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</si>
  <si>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</si>
  <si>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</si>
  <si>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</si>
  <si>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</si>
  <si>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</si>
  <si>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</si>
  <si>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</si>
  <si>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</si>
  <si>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</si>
  <si>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</si>
  <si>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</si>
  <si>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</si>
  <si>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</si>
  <si>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</si>
  <si>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</si>
  <si>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</si>
  <si>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</si>
  <si>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</si>
  <si>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</si>
  <si>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</si>
  <si>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</si>
  <si>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</si>
  <si>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</si>
  <si>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</si>
  <si>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</si>
  <si>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</si>
  <si>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</si>
  <si>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</si>
  <si>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</si>
  <si>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</si>
  <si>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</si>
  <si>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</si>
  <si>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</si>
  <si>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</si>
  <si>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</si>
  <si>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</si>
  <si>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</si>
  <si>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</si>
  <si>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</si>
  <si>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</si>
  <si>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</si>
  <si>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</si>
  <si>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</si>
  <si>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</si>
  <si>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</si>
  <si>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</si>
  <si>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</si>
  <si>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</si>
  <si>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</si>
  <si>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</si>
  <si>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</si>
  <si>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</si>
  <si>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</si>
  <si>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</si>
  <si>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</si>
  <si>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</si>
  <si>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</si>
  <si>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</si>
  <si>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</si>
  <si>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</si>
  <si>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</si>
  <si>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</si>
  <si>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</si>
  <si>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</si>
  <si>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</si>
  <si>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</si>
  <si>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</si>
  <si>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</si>
  <si>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</si>
  <si>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</si>
  <si>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</si>
  <si>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</si>
  <si>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</si>
  <si>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</si>
  <si>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</si>
  <si>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</si>
  <si>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</si>
  <si>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</si>
  <si>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</si>
  <si>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</si>
  <si>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</si>
  <si>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</si>
  <si>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</si>
  <si>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</si>
  <si>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</si>
  <si>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</si>
  <si>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</si>
  <si>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</si>
  <si>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</si>
  <si>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</si>
  <si>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</si>
  <si>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</si>
  <si>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</si>
  <si>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</si>
  <si>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</si>
  <si>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</si>
  <si>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</si>
  <si>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</si>
  <si>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</si>
  <si>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</si>
  <si>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</si>
  <si>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</si>
  <si>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</si>
  <si>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</si>
  <si>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</si>
  <si>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</si>
  <si>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</si>
  <si>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</si>
  <si>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</si>
  <si>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</si>
  <si>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</si>
  <si>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</si>
  <si>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</si>
  <si>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</si>
  <si>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</si>
  <si>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</si>
  <si>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</si>
  <si>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</si>
  <si>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</si>
  <si>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</si>
  <si>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</si>
  <si>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</si>
  <si>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</si>
  <si>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</si>
  <si>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</si>
  <si>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</si>
  <si>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</si>
  <si>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</si>
  <si>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</si>
  <si>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</si>
  <si>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</si>
  <si>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</si>
  <si>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</si>
  <si>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</si>
  <si>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</si>
  <si>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</si>
  <si>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</si>
  <si>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</si>
  <si>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</si>
  <si>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</si>
  <si>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</si>
  <si>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</si>
  <si>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</si>
  <si>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</si>
  <si>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</si>
  <si>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</si>
  <si>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</si>
  <si>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</si>
  <si>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</si>
  <si>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</si>
  <si>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</si>
  <si>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</si>
  <si>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</si>
  <si>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</si>
  <si>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</si>
  <si>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</si>
  <si>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</si>
  <si>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</si>
  <si>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</si>
  <si>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</si>
  <si>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</si>
  <si>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</si>
  <si>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</si>
  <si>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</si>
  <si>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</si>
  <si>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</si>
  <si>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</si>
  <si>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</si>
  <si>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</si>
  <si>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</si>
  <si>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</si>
  <si>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</si>
  <si>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</si>
  <si>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</si>
  <si>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</si>
  <si>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</si>
  <si>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</si>
  <si>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</si>
  <si>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</si>
  <si>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</si>
  <si>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</si>
  <si>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</si>
  <si>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</si>
  <si>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</si>
  <si>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</si>
  <si>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</si>
  <si>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</si>
  <si>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</si>
  <si>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</si>
  <si>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</si>
  <si>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</si>
  <si>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</si>
  <si>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</si>
  <si>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</si>
  <si>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</si>
  <si>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</si>
  <si>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</si>
  <si>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</si>
  <si>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</si>
  <si>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</si>
  <si>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</si>
  <si>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</si>
  <si>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</si>
  <si>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</si>
  <si>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</si>
  <si>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</si>
  <si>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</si>
  <si>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</si>
  <si>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</si>
  <si>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</si>
  <si>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</si>
  <si>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</si>
  <si>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</si>
  <si>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</si>
  <si>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</si>
  <si>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</si>
  <si>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</si>
  <si>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</si>
  <si>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</si>
  <si>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</si>
  <si>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</si>
  <si>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</si>
  <si>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</si>
  <si>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</si>
  <si>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</si>
  <si>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</si>
  <si>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</si>
  <si>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</si>
  <si>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</si>
  <si>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</si>
  <si>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</si>
  <si>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</si>
  <si>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</si>
  <si>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</si>
  <si>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</si>
  <si>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</si>
  <si>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</si>
  <si>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</si>
  <si>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</si>
  <si>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</si>
  <si>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</si>
  <si>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</si>
  <si>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</si>
  <si>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</si>
  <si>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</si>
  <si>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</si>
  <si>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</si>
  <si>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</si>
  <si>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</si>
  <si>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</si>
  <si>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</si>
  <si>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</si>
  <si>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</si>
  <si>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</si>
  <si>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</si>
  <si>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</si>
  <si>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</si>
  <si>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</si>
  <si>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</si>
  <si>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</si>
  <si>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</si>
  <si>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</si>
  <si>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</si>
  <si>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</si>
  <si>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</si>
  <si>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</si>
  <si>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</si>
  <si>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</si>
  <si>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</si>
  <si>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</si>
  <si>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</si>
  <si>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</si>
  <si>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</si>
  <si>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</si>
  <si>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</si>
  <si>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</si>
  <si>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</si>
  <si>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</si>
  <si>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</si>
  <si>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</si>
  <si>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</si>
  <si>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</si>
  <si>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</si>
  <si>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</si>
  <si>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</si>
  <si>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</si>
  <si>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</si>
  <si>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</si>
  <si>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</si>
  <si>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</si>
  <si>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</si>
  <si>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</si>
  <si>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</si>
  <si>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</si>
  <si>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</si>
  <si>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</si>
  <si>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</si>
  <si>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</si>
  <si>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</si>
  <si>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</si>
  <si>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</si>
  <si>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</si>
  <si>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</si>
  <si>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</si>
  <si>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</si>
  <si>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</si>
  <si>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</si>
  <si>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</si>
  <si>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</si>
  <si>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</si>
  <si>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</si>
  <si>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</si>
  <si>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</si>
  <si>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</si>
  <si>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</si>
  <si>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</si>
  <si>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</si>
  <si>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</si>
  <si>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</si>
  <si>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</si>
  <si>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</si>
  <si>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</si>
  <si>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</si>
  <si>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</si>
  <si>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</si>
  <si>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</si>
  <si>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</si>
  <si>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</si>
  <si>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</si>
  <si>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</si>
  <si>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</si>
  <si>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</si>
  <si>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</si>
  <si>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</si>
  <si>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</si>
  <si>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</si>
  <si>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</si>
  <si>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</si>
  <si>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</si>
  <si>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</si>
  <si>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</si>
  <si>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</si>
  <si>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</si>
  <si>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</si>
  <si>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</si>
  <si>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</si>
  <si>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</si>
  <si>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</si>
  <si>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</si>
  <si>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</si>
  <si>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</si>
  <si>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</si>
  <si>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</si>
  <si>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</si>
  <si>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</si>
  <si>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</si>
  <si>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</si>
  <si>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</si>
  <si>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</si>
  <si>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</si>
  <si>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</si>
  <si>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</si>
  <si>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</si>
  <si>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</si>
  <si>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</si>
  <si>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</si>
  <si>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</si>
  <si>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</si>
  <si>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</si>
  <si>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</si>
  <si>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</si>
  <si>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</si>
  <si>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</si>
  <si>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</si>
  <si>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</si>
  <si>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</si>
  <si>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</si>
  <si>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</si>
  <si>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</si>
  <si>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</si>
  <si>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</si>
  <si>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</si>
  <si>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</si>
  <si>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</si>
  <si>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</si>
  <si>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</si>
  <si>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</si>
  <si>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</si>
  <si>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</si>
  <si>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</si>
  <si>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</si>
  <si>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</si>
  <si>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</si>
  <si>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</si>
  <si>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</si>
  <si>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</si>
  <si>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</si>
  <si>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</si>
  <si>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</si>
  <si>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</si>
  <si>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</si>
  <si>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</si>
  <si>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</si>
  <si>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</si>
  <si>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</si>
  <si>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</si>
  <si>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</si>
  <si>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</si>
  <si>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</si>
  <si>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</si>
  <si>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</si>
  <si>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</si>
  <si>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</si>
  <si>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</si>
  <si>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</si>
  <si>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</si>
  <si>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</si>
  <si>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</si>
  <si>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</si>
  <si>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</si>
  <si>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</si>
  <si>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</si>
  <si>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</si>
  <si>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</si>
  <si>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</si>
  <si>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</si>
  <si>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</si>
  <si>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</si>
  <si>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</si>
  <si>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</si>
  <si>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</si>
  <si>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</si>
  <si>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</si>
  <si>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</si>
  <si>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</si>
  <si>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</si>
  <si>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</si>
  <si>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</si>
  <si>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</si>
  <si>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</si>
  <si>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</si>
  <si>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</si>
  <si>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</si>
  <si>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</si>
  <si>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</si>
  <si>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</si>
  <si>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</si>
  <si>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</si>
  <si>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</si>
  <si>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</si>
  <si>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</si>
  <si>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</si>
  <si>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</si>
  <si>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</si>
  <si>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</si>
  <si>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</si>
  <si>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</si>
  <si>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</si>
  <si>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</si>
  <si>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</si>
  <si>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</si>
  <si>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</si>
  <si>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</si>
  <si>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</si>
  <si>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</si>
  <si>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</si>
  <si>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</si>
  <si>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</si>
  <si>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</si>
  <si>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</si>
  <si>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</si>
  <si>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</si>
  <si>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</si>
  <si>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</si>
  <si>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</si>
  <si>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</si>
  <si>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</si>
  <si>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</si>
  <si>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</si>
  <si>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</si>
  <si>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</si>
  <si>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</si>
  <si>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</si>
  <si>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</si>
  <si>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</si>
  <si>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</si>
  <si>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</si>
  <si>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</si>
  <si>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</si>
  <si>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</si>
  <si>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</si>
  <si>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</si>
  <si>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</si>
  <si>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</si>
  <si>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</si>
  <si>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</si>
  <si>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</si>
  <si>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</si>
  <si>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</si>
  <si>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</si>
  <si>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</si>
  <si>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</si>
  <si>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</si>
  <si>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</si>
  <si>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</si>
  <si>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</si>
  <si>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</si>
  <si>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</si>
  <si>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</si>
  <si>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</si>
  <si>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</si>
  <si>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</si>
  <si>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</si>
  <si>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</si>
  <si>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</si>
  <si>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</si>
  <si>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</si>
  <si>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</si>
  <si>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</si>
  <si>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</si>
  <si>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</si>
  <si>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</si>
  <si>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</si>
  <si>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</si>
  <si>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</si>
  <si>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</si>
  <si>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</si>
  <si>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</si>
  <si>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</si>
  <si>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</si>
  <si>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</si>
  <si>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</si>
  <si>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</si>
  <si>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</si>
  <si>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</si>
  <si>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</si>
  <si>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</si>
  <si>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</si>
  <si>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</si>
  <si>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</si>
  <si>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</si>
  <si>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</si>
  <si>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</si>
  <si>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</si>
  <si>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</si>
  <si>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</si>
  <si>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</si>
  <si>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</si>
  <si>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</si>
  <si>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</si>
  <si>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</si>
  <si>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</si>
  <si>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</si>
  <si>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</si>
  <si>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</si>
  <si>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</si>
  <si>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</si>
  <si>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</si>
  <si>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</si>
  <si>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</si>
  <si>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</si>
  <si>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</si>
  <si>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</si>
  <si>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</si>
  <si>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</si>
  <si>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</si>
  <si>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</si>
  <si>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</si>
  <si>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</si>
  <si>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</si>
  <si>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</si>
  <si>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</si>
  <si>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</si>
  <si>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</si>
  <si>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</si>
  <si>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</si>
  <si>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</si>
  <si>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</si>
  <si>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</si>
  <si>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</si>
  <si>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</si>
  <si>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</si>
  <si>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</si>
  <si>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</si>
  <si>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</si>
  <si>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</si>
  <si>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</si>
  <si>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</si>
  <si>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</si>
  <si>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</si>
  <si>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</si>
  <si>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</si>
  <si>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</si>
  <si>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</si>
  <si>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</si>
  <si>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</si>
  <si>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</si>
  <si>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</si>
  <si>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</si>
  <si>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</si>
  <si>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</si>
  <si>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</si>
  <si>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</si>
  <si>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</si>
  <si>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</si>
  <si>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</si>
  <si>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</si>
  <si>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</si>
  <si>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</si>
  <si>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</si>
  <si>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</si>
  <si>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</si>
  <si>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</si>
  <si>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</si>
  <si>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</si>
  <si>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</si>
  <si>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</si>
  <si>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</si>
  <si>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</si>
  <si>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</si>
  <si>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</si>
  <si>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</si>
  <si>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</si>
  <si>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</si>
  <si>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</si>
  <si>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</si>
  <si>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</si>
  <si>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</si>
  <si>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</si>
  <si>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</si>
  <si>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</si>
  <si>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</si>
  <si>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</si>
  <si>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</si>
  <si>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</si>
  <si>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</si>
  <si>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</si>
  <si>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</si>
  <si>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</si>
  <si>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</si>
  <si>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</si>
  <si>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</si>
  <si>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</si>
  <si>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</si>
  <si>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</si>
  <si>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</si>
  <si>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</si>
  <si>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</si>
  <si>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</si>
  <si>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</si>
  <si>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</si>
  <si>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</si>
  <si>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</si>
  <si>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</si>
  <si>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</si>
  <si>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</si>
  <si>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</si>
  <si>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</si>
  <si>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</si>
  <si>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</si>
  <si>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</si>
  <si>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</si>
  <si>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</si>
  <si>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</si>
  <si>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</si>
  <si>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</si>
  <si>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</si>
  <si>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</si>
  <si>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</si>
  <si>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</si>
  <si>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</si>
  <si>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</si>
  <si>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</si>
  <si>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</si>
  <si>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</si>
  <si>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</si>
  <si>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</si>
  <si>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</si>
  <si>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</si>
  <si>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</si>
  <si>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</si>
  <si>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</si>
  <si>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</si>
  <si>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</si>
  <si>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</si>
  <si>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</si>
  <si>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</si>
  <si>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</si>
  <si>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</si>
  <si>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</si>
  <si>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</si>
  <si>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</si>
  <si>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</si>
  <si>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</si>
  <si>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</si>
  <si>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</si>
  <si>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</si>
  <si>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</si>
  <si>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</si>
  <si>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</si>
  <si>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</si>
  <si>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</si>
  <si>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</si>
  <si>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</si>
  <si>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</si>
  <si>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</si>
  <si>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</si>
  <si>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</si>
  <si>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</si>
  <si>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</si>
  <si>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</si>
  <si>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</si>
  <si>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</si>
  <si>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</si>
  <si>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</si>
  <si>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</si>
  <si>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</si>
  <si>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</si>
  <si>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</si>
  <si>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</si>
  <si>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</si>
  <si>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</si>
  <si>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</si>
  <si>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</si>
  <si>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</si>
  <si>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</si>
  <si>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</si>
  <si>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</si>
  <si>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</si>
  <si>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</si>
  <si>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</si>
  <si>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</si>
  <si>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</si>
  <si>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</si>
  <si>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</si>
  <si>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</si>
  <si>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</si>
  <si>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</si>
  <si>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</si>
  <si>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</si>
  <si>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</si>
  <si>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</si>
  <si>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</si>
  <si>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</si>
  <si>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</si>
  <si>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</si>
  <si>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</si>
  <si>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</si>
  <si>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</si>
  <si>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</si>
  <si>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</si>
  <si>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</si>
  <si>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</si>
  <si>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</si>
  <si>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</si>
  <si>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</si>
  <si>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</si>
  <si>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</si>
  <si>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</si>
  <si>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</si>
  <si>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</si>
  <si>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</si>
  <si>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</si>
  <si>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</si>
  <si>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</si>
  <si>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</si>
  <si>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</si>
  <si>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</si>
  <si>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</si>
  <si>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</si>
  <si>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</si>
  <si>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</si>
  <si>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</si>
  <si>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</si>
  <si>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</si>
  <si>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</si>
  <si>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</si>
  <si>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</si>
  <si>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</si>
  <si>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</si>
  <si>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</si>
  <si>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</si>
  <si>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</si>
  <si>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</si>
  <si>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</si>
  <si>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</si>
  <si>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</si>
  <si>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</si>
  <si>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</si>
  <si>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</si>
  <si>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</si>
  <si>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</si>
  <si>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</si>
  <si>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</si>
  <si>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</si>
  <si>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</si>
  <si>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</si>
  <si>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</si>
  <si>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</si>
  <si>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</si>
  <si>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</si>
  <si>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</si>
  <si>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</si>
  <si>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</si>
  <si>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</si>
  <si>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</si>
  <si>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</si>
  <si>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</si>
  <si>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</si>
  <si>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</si>
  <si>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</si>
  <si>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</si>
  <si>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</si>
  <si>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</si>
  <si>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</si>
  <si>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</si>
  <si>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</si>
  <si>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</si>
  <si>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</si>
  <si>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</si>
  <si>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</si>
  <si>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</si>
  <si>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</si>
  <si>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</si>
  <si>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</si>
  <si>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</si>
  <si>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</si>
  <si>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</si>
  <si>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</si>
  <si>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</si>
  <si>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</si>
  <si>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</si>
  <si>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</si>
  <si>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</si>
  <si>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</si>
  <si>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</si>
  <si>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</si>
  <si>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</si>
  <si>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</si>
  <si>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</si>
  <si>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</si>
  <si>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</si>
  <si>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</si>
  <si>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</si>
  <si>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</si>
  <si>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</si>
  <si>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</si>
  <si>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</si>
  <si>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</si>
  <si>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</si>
  <si>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</si>
  <si>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</si>
  <si>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</si>
  <si>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</si>
  <si>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</si>
  <si>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</si>
  <si>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</si>
  <si>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</si>
  <si>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</si>
  <si>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</si>
  <si>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</si>
  <si>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</si>
  <si>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</si>
  <si>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</si>
  <si>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</si>
  <si>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</si>
  <si>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</si>
  <si>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</si>
  <si>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</si>
  <si>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</si>
  <si>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</si>
  <si>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</si>
  <si>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</si>
  <si>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</si>
  <si>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</si>
  <si>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</si>
  <si>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</si>
  <si>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</si>
  <si>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</si>
  <si>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</si>
  <si>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</si>
  <si>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</si>
  <si>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</si>
  <si>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</si>
  <si>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</si>
  <si>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</si>
  <si>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</si>
  <si>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</si>
  <si>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</si>
  <si>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</si>
  <si>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</si>
  <si>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</si>
  <si>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</si>
  <si>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</si>
  <si>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</si>
  <si>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</si>
  <si>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</si>
  <si>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</si>
  <si>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</si>
  <si>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</si>
  <si>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</si>
  <si>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</si>
  <si>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</si>
  <si>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</si>
  <si>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</si>
  <si>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</si>
  <si>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</si>
  <si>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</si>
  <si>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</si>
  <si>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</si>
  <si>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</si>
  <si>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</si>
  <si>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</si>
  <si>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</si>
  <si>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</si>
  <si>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</si>
  <si>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</si>
  <si>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</si>
  <si>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</si>
  <si>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</si>
  <si>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</si>
  <si>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</si>
  <si>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</si>
  <si>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</si>
  <si>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</si>
  <si>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</si>
  <si>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</si>
  <si>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</si>
  <si>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</si>
  <si>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</si>
  <si>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</si>
  <si>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</si>
  <si>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</si>
  <si>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</si>
  <si>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</si>
  <si>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</si>
  <si>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</si>
  <si>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</si>
  <si>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</si>
  <si>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</si>
  <si>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</si>
  <si>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</si>
  <si>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</si>
  <si>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</si>
  <si>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</si>
  <si>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</si>
  <si>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</si>
  <si>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</si>
  <si>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</si>
  <si>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</si>
  <si>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</si>
  <si>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</si>
  <si>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</si>
  <si>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</si>
  <si>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</si>
  <si>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</si>
  <si>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</si>
  <si>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</si>
  <si>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</si>
  <si>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</si>
  <si>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</si>
  <si>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</si>
  <si>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</si>
  <si>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</si>
  <si>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</si>
  <si>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</si>
  <si>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</si>
  <si>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</si>
  <si>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</si>
  <si>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</si>
  <si>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</si>
  <si>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</si>
  <si>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</si>
  <si>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</si>
  <si>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</si>
  <si>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</si>
  <si>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</si>
  <si>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</si>
  <si>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</si>
  <si>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</si>
  <si>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</si>
  <si>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</si>
  <si>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</si>
  <si>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</si>
  <si>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</si>
  <si>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</si>
  <si>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</si>
  <si>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</si>
  <si>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</si>
  <si>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</si>
  <si>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</si>
  <si>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</si>
  <si>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</si>
  <si>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</si>
  <si>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</si>
  <si>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</si>
  <si>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</si>
  <si>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</si>
  <si>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</si>
  <si>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</si>
  <si>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</si>
  <si>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</si>
  <si>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</si>
  <si>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</si>
  <si>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</si>
  <si>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</si>
  <si>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</si>
  <si>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</si>
  <si>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</si>
  <si>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</si>
  <si>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</si>
  <si>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</si>
  <si>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</si>
  <si>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</si>
  <si>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</si>
  <si>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</si>
  <si>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</si>
  <si>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</si>
  <si>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</si>
  <si>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</si>
  <si>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</si>
  <si>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</si>
  <si>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</si>
  <si>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</si>
  <si>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</si>
  <si>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</si>
  <si>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</si>
  <si>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</si>
  <si>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</si>
  <si>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</si>
  <si>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</si>
  <si>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</si>
  <si>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</si>
  <si>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</si>
  <si>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</si>
  <si>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</si>
  <si>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</si>
  <si>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</si>
  <si>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</si>
  <si>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</si>
  <si>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</si>
  <si>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</si>
  <si>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</si>
  <si>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</si>
  <si>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</si>
  <si>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</si>
  <si>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</si>
  <si>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</si>
  <si>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</si>
  <si>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</si>
  <si>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</si>
  <si>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</si>
  <si>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</si>
  <si>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</si>
  <si>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</si>
  <si>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</si>
  <si>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</si>
  <si>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</si>
  <si>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</si>
  <si>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</si>
  <si>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</si>
  <si>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</si>
  <si>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</si>
  <si>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</si>
  <si>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</si>
  <si>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</si>
  <si>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</si>
  <si>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</si>
  <si>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</si>
  <si>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</si>
  <si>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</si>
  <si>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</si>
  <si>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</si>
  <si>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</si>
  <si>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</si>
  <si>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</si>
  <si>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</si>
  <si>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</si>
  <si>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</si>
  <si>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</si>
  <si>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</si>
  <si>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</si>
  <si>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</si>
  <si>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</si>
  <si>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</si>
  <si>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</si>
  <si>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</si>
  <si>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</si>
  <si>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</si>
  <si>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</si>
  <si>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</si>
  <si>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</si>
  <si>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</si>
  <si>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</si>
  <si>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</si>
  <si>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</si>
  <si>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</si>
  <si>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</si>
  <si>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</si>
  <si>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</si>
  <si>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</si>
  <si>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</si>
  <si>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</si>
  <si>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</si>
  <si>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</si>
  <si>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</si>
  <si>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</si>
  <si>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</si>
  <si>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</si>
  <si>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</si>
  <si>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</si>
  <si>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</si>
  <si>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</si>
  <si>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</si>
  <si>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</si>
  <si>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</si>
  <si>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</si>
  <si>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</si>
  <si>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</si>
  <si>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</si>
  <si>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</si>
  <si>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</si>
  <si>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</si>
  <si>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</si>
  <si>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</si>
  <si>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</si>
  <si>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</si>
  <si>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</si>
  <si>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</si>
  <si>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</si>
  <si>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</si>
  <si>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</si>
  <si>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</si>
  <si>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</si>
  <si>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</si>
  <si>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</si>
  <si>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</si>
  <si>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</si>
  <si>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</si>
  <si>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</si>
  <si>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</si>
  <si>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</si>
  <si>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</si>
  <si>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</si>
  <si>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</si>
  <si>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</si>
  <si>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</si>
  <si>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</si>
  <si>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</si>
  <si>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</si>
  <si>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</si>
  <si>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</si>
  <si>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</si>
  <si>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</si>
  <si>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</si>
  <si>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</si>
  <si>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</si>
  <si>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</si>
  <si>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</si>
  <si>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</si>
  <si>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</si>
  <si>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</si>
  <si>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</si>
  <si>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</si>
  <si>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</si>
  <si>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</si>
  <si>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</si>
  <si>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</si>
  <si>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</si>
  <si>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</si>
  <si>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</si>
  <si>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</si>
  <si>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</si>
  <si>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</si>
  <si>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</si>
  <si>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</si>
  <si>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</si>
  <si>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</si>
  <si>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</si>
  <si>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</si>
  <si>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</si>
  <si>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</si>
  <si>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</si>
  <si>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</si>
  <si>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</si>
  <si>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</si>
  <si>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</si>
  <si>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</si>
  <si>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</si>
  <si>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</si>
  <si>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</si>
  <si>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</si>
  <si>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</si>
  <si>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</si>
  <si>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</si>
  <si>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</si>
  <si>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</si>
  <si>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</si>
  <si>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</si>
  <si>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</si>
  <si>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</si>
  <si>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</si>
  <si>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</si>
  <si>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</si>
  <si>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</si>
  <si>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</si>
  <si>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</si>
  <si>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</si>
  <si>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</si>
  <si>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</si>
  <si>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</si>
  <si>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</si>
  <si>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</si>
  <si>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</si>
  <si>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</si>
  <si>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</si>
  <si>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</si>
  <si>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</si>
  <si>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</si>
  <si>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</si>
  <si>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</si>
  <si>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</si>
  <si>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</si>
  <si>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</si>
  <si>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</si>
  <si>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</si>
  <si>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</si>
  <si>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</si>
  <si>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</si>
  <si>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</si>
  <si>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</si>
  <si>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</si>
  <si>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</si>
  <si>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</si>
  <si>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</si>
  <si>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</si>
  <si>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</si>
  <si>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</si>
  <si>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</si>
  <si>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</si>
  <si>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</si>
  <si>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</si>
  <si>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</si>
  <si>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</si>
  <si>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</si>
  <si>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</si>
  <si>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</si>
  <si>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</si>
  <si>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</si>
  <si>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</si>
  <si>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</si>
  <si>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</si>
  <si>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</si>
  <si>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</si>
  <si>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</si>
  <si>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</si>
  <si>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</si>
  <si>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</si>
  <si>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</si>
  <si>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</si>
  <si>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</si>
  <si>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</si>
  <si>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</si>
  <si>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</si>
  <si>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</si>
  <si>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</si>
  <si>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</si>
  <si>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</si>
  <si>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</si>
  <si>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</si>
  <si>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</si>
  <si>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</si>
  <si>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</si>
  <si>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</si>
  <si>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</si>
  <si>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</si>
  <si>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</si>
  <si>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</si>
  <si>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</si>
  <si>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</si>
  <si>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</si>
  <si>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</si>
  <si>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</si>
  <si>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</si>
  <si>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</si>
  <si>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</si>
  <si>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</si>
  <si>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</si>
  <si>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</si>
  <si>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</si>
  <si>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</si>
  <si>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</si>
  <si>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</si>
  <si>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</si>
  <si>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</si>
  <si>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</si>
  <si>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</si>
  <si>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</si>
  <si>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</si>
  <si>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</si>
  <si>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</si>
  <si>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</si>
  <si>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</si>
  <si>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</si>
  <si>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</si>
  <si>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</si>
  <si>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</si>
  <si>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</si>
  <si>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</si>
  <si>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</si>
  <si>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</si>
  <si>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</si>
  <si>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</si>
  <si>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</si>
  <si>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</si>
  <si>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</si>
  <si>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</si>
  <si>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</si>
  <si>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</si>
  <si>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</si>
  <si>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</si>
  <si>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</si>
  <si>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</si>
  <si>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</si>
  <si>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</si>
  <si>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</si>
  <si>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</si>
  <si>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</si>
  <si>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</si>
  <si>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</si>
  <si>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</si>
  <si>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</si>
  <si>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</si>
  <si>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</si>
  <si>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</si>
  <si>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</si>
  <si>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</si>
  <si>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</si>
  <si>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</si>
  <si>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</si>
  <si>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</si>
  <si>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</si>
  <si>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</si>
  <si>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</si>
  <si>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</si>
  <si>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</si>
  <si>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</si>
  <si>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</si>
  <si>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</si>
  <si>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</si>
  <si>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</si>
  <si>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</si>
  <si>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</si>
  <si>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</si>
  <si>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</si>
  <si>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</si>
  <si>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</si>
  <si>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</si>
  <si>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</si>
  <si>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</si>
  <si>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</si>
  <si>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</si>
  <si>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</si>
  <si>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</si>
  <si>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</si>
  <si>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</si>
  <si>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</si>
  <si>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</si>
  <si>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</si>
  <si>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</si>
  <si>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</si>
  <si>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</si>
  <si>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</si>
  <si>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</si>
  <si>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</si>
  <si>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</si>
  <si>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</si>
  <si>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</si>
  <si>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</si>
  <si>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</si>
  <si>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</si>
  <si>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</si>
  <si>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</si>
  <si>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</si>
  <si>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</si>
  <si>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</si>
  <si>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</si>
  <si>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</si>
  <si>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</si>
  <si>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</si>
  <si>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</si>
  <si>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</si>
  <si>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</si>
  <si>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</si>
  <si>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</si>
  <si>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</si>
  <si>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</si>
  <si>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</si>
  <si>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</si>
  <si>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</si>
  <si>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</si>
  <si>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</si>
  <si>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</si>
  <si>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</si>
  <si>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</si>
  <si>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</si>
  <si>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</si>
  <si>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</si>
  <si>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</si>
  <si>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</si>
  <si>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</si>
  <si>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</si>
  <si>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</si>
  <si>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</si>
  <si>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</si>
  <si>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</si>
  <si>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</si>
  <si>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</si>
  <si>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</si>
  <si>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</si>
  <si>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</si>
  <si>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</si>
  <si>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</si>
  <si>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</si>
  <si>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</si>
  <si>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</si>
  <si>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</si>
  <si>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</si>
  <si>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</si>
  <si>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</si>
  <si>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</si>
  <si>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</si>
  <si>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</si>
  <si>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</si>
  <si>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</si>
  <si>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</si>
  <si>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</si>
  <si>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</si>
  <si>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</si>
  <si>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</si>
  <si>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</si>
  <si>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</si>
  <si>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</si>
  <si>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</si>
  <si>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</si>
  <si>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</si>
  <si>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</si>
  <si>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</si>
  <si>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</si>
  <si>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</si>
  <si>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</si>
  <si>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</si>
  <si>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</si>
  <si>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</si>
  <si>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</si>
  <si>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</si>
  <si>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</si>
  <si>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</si>
  <si>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</si>
  <si>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</si>
  <si>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</si>
  <si>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</si>
  <si>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</si>
  <si>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</si>
  <si>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</si>
  <si>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</si>
  <si>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</si>
  <si>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</si>
  <si>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</si>
  <si>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</si>
  <si>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</si>
  <si>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</si>
  <si>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</si>
  <si>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</si>
  <si>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</si>
  <si>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</si>
  <si>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</si>
  <si>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</si>
  <si>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</si>
  <si>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</si>
  <si>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</si>
  <si>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</si>
  <si>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</si>
  <si>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</si>
  <si>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</si>
  <si>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</si>
  <si>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</si>
  <si>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</si>
  <si>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</si>
  <si>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</si>
  <si>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</si>
  <si>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</si>
  <si>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</si>
  <si>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</si>
  <si>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</si>
  <si>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</si>
  <si>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</si>
  <si>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</si>
  <si>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</si>
  <si>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</si>
  <si>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</si>
  <si>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</si>
  <si>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</si>
  <si>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</si>
  <si>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</si>
  <si>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</si>
  <si>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</si>
  <si>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</si>
  <si>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</si>
  <si>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</si>
  <si>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</si>
  <si>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</si>
  <si>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</si>
  <si>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</si>
  <si>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</si>
  <si>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</si>
  <si>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</si>
  <si>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</si>
  <si>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</si>
  <si>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</si>
  <si>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</si>
  <si>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</si>
  <si>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</si>
  <si>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</si>
  <si>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</si>
  <si>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</si>
  <si>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</si>
  <si>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</si>
  <si>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</si>
  <si>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</si>
  <si>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</si>
  <si>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</si>
  <si>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</si>
  <si>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</si>
  <si>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</si>
  <si>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</si>
  <si>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</si>
  <si>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</si>
  <si>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</si>
  <si>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</si>
  <si>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</si>
  <si>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</si>
  <si>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</si>
  <si>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</si>
  <si>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</si>
  <si>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</si>
  <si>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</si>
  <si>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</si>
  <si>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</si>
  <si>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</si>
  <si>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</si>
  <si>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</si>
  <si>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</si>
  <si>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</si>
  <si>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</si>
  <si>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</si>
  <si>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</si>
  <si>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</si>
  <si>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</si>
  <si>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</si>
  <si>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</si>
  <si>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</si>
  <si>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</si>
  <si>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</si>
  <si>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</si>
  <si>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</si>
  <si>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</si>
  <si>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</si>
  <si>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</si>
  <si>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</si>
  <si>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</si>
  <si>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</si>
  <si>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</si>
  <si>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</si>
  <si>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</si>
  <si>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</si>
  <si>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</si>
  <si>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</si>
  <si>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</si>
  <si>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</si>
  <si>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</si>
  <si>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</si>
  <si>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</si>
  <si>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</si>
  <si>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</si>
  <si>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</si>
  <si>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</si>
  <si>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</si>
  <si>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</si>
  <si>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</si>
  <si>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</si>
  <si>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</si>
  <si>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</si>
  <si>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</si>
  <si>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</si>
  <si>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</si>
  <si>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</si>
  <si>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</si>
  <si>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</si>
  <si>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</si>
  <si>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</si>
  <si>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</si>
  <si>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</si>
  <si>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</si>
  <si>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</si>
  <si>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</si>
  <si>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</si>
  <si>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</si>
  <si>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</si>
  <si>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</si>
  <si>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</si>
  <si>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</si>
  <si>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</si>
  <si>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</si>
  <si>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</si>
  <si>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</si>
  <si>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</si>
  <si>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</si>
  <si>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</si>
  <si>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</si>
  <si>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</si>
  <si>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</si>
  <si>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</si>
  <si>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</si>
  <si>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</si>
  <si>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</si>
  <si>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</si>
  <si>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</si>
  <si>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</si>
  <si>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</si>
  <si>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</si>
  <si>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</si>
  <si>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</si>
  <si>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</si>
  <si>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</si>
  <si>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</si>
  <si>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</si>
  <si>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</si>
  <si>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</si>
  <si>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</si>
  <si>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</si>
  <si>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</si>
  <si>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</si>
  <si>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</si>
  <si>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</si>
  <si>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</si>
  <si>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</si>
  <si>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</si>
  <si>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</si>
  <si>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</si>
  <si>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</si>
  <si>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</si>
  <si>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</si>
  <si>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</si>
  <si>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</si>
  <si>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</si>
  <si>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</si>
  <si>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</si>
  <si>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</si>
  <si>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</si>
  <si>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</si>
  <si>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</si>
  <si>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</si>
  <si>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</si>
  <si>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</si>
  <si>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</si>
  <si>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</si>
  <si>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</si>
  <si>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</si>
  <si>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</si>
  <si>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</si>
  <si>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</si>
  <si>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</si>
  <si>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</si>
  <si>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</si>
  <si>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</si>
  <si>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</si>
  <si>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</si>
  <si>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</si>
  <si>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</si>
  <si>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</si>
  <si>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</si>
  <si>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</si>
  <si>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</si>
  <si>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</si>
  <si>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</si>
  <si>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</si>
  <si>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</si>
  <si>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</si>
  <si>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</si>
  <si>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</si>
  <si>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</si>
  <si>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</si>
  <si>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</si>
  <si>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</si>
  <si>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</si>
  <si>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</si>
  <si>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</si>
  <si>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</si>
  <si>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</si>
  <si>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</si>
  <si>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</si>
  <si>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</si>
  <si>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</si>
  <si>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</si>
  <si>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</si>
  <si>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</si>
  <si>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</si>
  <si>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</si>
  <si>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</si>
  <si>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</si>
  <si>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</si>
  <si>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</si>
  <si>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</si>
  <si>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</si>
  <si>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</si>
  <si>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</si>
  <si>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</si>
  <si>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</si>
  <si>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</si>
  <si>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</si>
  <si>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</si>
  <si>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</si>
  <si>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</si>
  <si>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</si>
  <si>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</si>
  <si>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</si>
  <si>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</si>
  <si>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</si>
  <si>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</si>
  <si>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</si>
  <si>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</si>
  <si>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</si>
  <si>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</si>
  <si>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</si>
  <si>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</si>
  <si>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</si>
  <si>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</si>
  <si>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</si>
  <si>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</si>
  <si>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</si>
  <si>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</si>
  <si>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</si>
  <si>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</si>
  <si>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</si>
  <si>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</si>
  <si>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</si>
  <si>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</si>
  <si>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</si>
  <si>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</si>
  <si>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</si>
  <si>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</si>
  <si>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</si>
  <si>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</si>
  <si>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</si>
  <si>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</si>
  <si>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</si>
  <si>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</si>
  <si>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</si>
  <si>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</si>
  <si>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</si>
  <si>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</si>
  <si>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</si>
  <si>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</si>
  <si>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</si>
  <si>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</si>
  <si>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</si>
  <si>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</si>
  <si>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</si>
  <si>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</si>
  <si>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</si>
  <si>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</si>
  <si>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</si>
  <si>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</si>
  <si>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</si>
  <si>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</si>
  <si>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</si>
  <si>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</si>
  <si>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</si>
  <si>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</si>
  <si>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</si>
  <si>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</si>
  <si>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</si>
  <si>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</si>
  <si>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</si>
  <si>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</si>
  <si>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</si>
  <si>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</si>
  <si>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</si>
  <si>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</si>
  <si>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</si>
  <si>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</si>
  <si>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</si>
  <si>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</si>
  <si>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</si>
  <si>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</si>
  <si>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</si>
  <si>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</si>
  <si>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</si>
  <si>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</si>
  <si>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</si>
  <si>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</si>
  <si>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</si>
  <si>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</si>
  <si>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</si>
  <si>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</si>
  <si>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</si>
  <si>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</si>
  <si>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</si>
  <si>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</si>
  <si>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</si>
  <si>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</si>
  <si>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</si>
  <si>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</si>
  <si>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</si>
  <si>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</si>
  <si>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</si>
  <si>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</si>
  <si>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</si>
  <si>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</si>
  <si>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</si>
  <si>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</si>
  <si>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</si>
  <si>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</si>
  <si>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</si>
  <si>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</si>
  <si>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</si>
  <si>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</si>
  <si>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</si>
  <si>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</si>
  <si>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</si>
  <si>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</si>
  <si>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</si>
  <si>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</si>
  <si>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</si>
  <si>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</si>
  <si>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</si>
  <si>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</si>
  <si>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</si>
  <si>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</si>
  <si>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</si>
  <si>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</si>
  <si>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</si>
  <si>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</si>
  <si>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</si>
  <si>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</si>
  <si>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</si>
  <si>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</si>
  <si>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</si>
  <si>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</si>
  <si>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</si>
  <si>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</si>
  <si>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</si>
  <si>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</si>
  <si>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</si>
  <si>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</si>
  <si>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</si>
  <si>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</si>
  <si>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</si>
  <si>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</si>
  <si>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</si>
  <si>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</si>
  <si>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</si>
  <si>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</si>
  <si>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</si>
  <si>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</si>
  <si>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</si>
  <si>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</si>
  <si>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</si>
  <si>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</si>
  <si>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</si>
  <si>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</si>
  <si>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</si>
  <si>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</si>
  <si>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</si>
  <si>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</si>
  <si>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</si>
  <si>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</si>
  <si>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</si>
  <si>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</si>
  <si>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</si>
  <si>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</si>
  <si>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</si>
  <si>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</si>
  <si>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</si>
  <si>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</si>
  <si>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</si>
  <si>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</si>
  <si>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</si>
  <si>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</si>
  <si>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</si>
  <si>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</si>
  <si>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</si>
  <si>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</si>
  <si>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</si>
  <si>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</si>
  <si>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</si>
  <si>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</si>
  <si>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</si>
  <si>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</si>
  <si>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</si>
  <si>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</si>
  <si>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</si>
  <si>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</si>
  <si>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</si>
  <si>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</si>
  <si>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</si>
  <si>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</si>
  <si>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</si>
  <si>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</si>
  <si>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</si>
  <si>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</si>
  <si>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</si>
  <si>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</si>
  <si>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</si>
  <si>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</si>
  <si>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</si>
  <si>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</si>
  <si>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</si>
  <si>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</si>
  <si>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</si>
  <si>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</si>
  <si>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</si>
  <si>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</si>
  <si>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</si>
  <si>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</si>
  <si>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</si>
  <si>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</si>
  <si>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</si>
  <si>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</si>
  <si>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</si>
  <si>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</si>
  <si>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</si>
  <si>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</si>
  <si>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</si>
  <si>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</si>
  <si>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</si>
  <si>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</si>
  <si>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</si>
  <si>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</si>
  <si>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</si>
  <si>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</si>
  <si>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</si>
  <si>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</si>
  <si>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</si>
  <si>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</si>
  <si>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</si>
  <si>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</si>
  <si>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</si>
  <si>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</si>
  <si>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</si>
  <si>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</si>
  <si>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</si>
  <si>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</si>
  <si>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</si>
  <si>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</si>
  <si>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</si>
  <si>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</si>
  <si>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</si>
  <si>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</si>
  <si>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</si>
  <si>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</si>
  <si>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</si>
  <si>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</si>
  <si>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</si>
  <si>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</si>
  <si>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</si>
  <si>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</si>
  <si>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</si>
  <si>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</si>
  <si>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</si>
  <si>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</si>
  <si>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</si>
  <si>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</si>
  <si>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</si>
  <si>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</si>
  <si>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</si>
  <si>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</si>
  <si>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</si>
  <si>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</si>
  <si>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</si>
  <si>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</si>
  <si>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</si>
  <si>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</si>
  <si>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</si>
  <si>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</si>
  <si>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</si>
  <si>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</si>
  <si>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</si>
  <si>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</si>
  <si>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</si>
  <si>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</si>
  <si>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</si>
  <si>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</si>
  <si>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</si>
  <si>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</si>
  <si>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</si>
  <si>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</si>
  <si>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</si>
  <si>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</si>
  <si>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</si>
  <si>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</si>
  <si>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</si>
  <si>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</si>
  <si>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</si>
  <si>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</si>
  <si>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</si>
  <si>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</si>
  <si>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</si>
  <si>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</si>
  <si>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</si>
  <si>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</si>
  <si>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</si>
  <si>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</si>
  <si>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</si>
  <si>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</si>
  <si>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</si>
  <si>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</si>
  <si>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</si>
  <si>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</si>
  <si>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</si>
  <si>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</si>
  <si>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</si>
  <si>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</si>
  <si>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</si>
  <si>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</si>
  <si>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</si>
  <si>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</si>
  <si>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</si>
  <si>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</si>
  <si>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</si>
  <si>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</si>
  <si>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</si>
  <si>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</si>
  <si>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</si>
  <si>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</si>
  <si>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</si>
  <si>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</si>
  <si>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</si>
  <si>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</si>
  <si>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</si>
  <si>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</si>
  <si>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</si>
  <si>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</si>
  <si>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</si>
  <si>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</si>
  <si>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</si>
  <si>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</si>
  <si>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</si>
  <si>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</si>
  <si>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</si>
  <si>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</si>
  <si>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</si>
  <si>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</si>
  <si>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</si>
  <si>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</si>
  <si>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</si>
  <si>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</si>
  <si>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</si>
  <si>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</si>
  <si>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</si>
  <si>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</si>
  <si>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</si>
  <si>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</si>
  <si>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</si>
  <si>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</si>
  <si>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</si>
  <si>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</si>
  <si>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</si>
  <si>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</si>
  <si>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</si>
  <si>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</si>
  <si>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</si>
  <si>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</si>
  <si>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</si>
  <si>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</si>
  <si>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</si>
  <si>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</si>
  <si>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</si>
  <si>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</si>
  <si>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</si>
  <si>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</si>
  <si>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</si>
  <si>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</si>
  <si>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</si>
  <si>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</si>
  <si>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</si>
  <si>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</si>
  <si>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</si>
  <si>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</si>
  <si>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</si>
  <si>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</si>
  <si>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</si>
  <si>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</si>
  <si>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</si>
  <si>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</si>
  <si>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</si>
  <si>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</si>
  <si>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</si>
  <si>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</si>
  <si>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</si>
  <si>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</si>
  <si>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</si>
  <si>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</si>
  <si>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</si>
  <si>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</si>
  <si>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</si>
  <si>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</si>
  <si>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</si>
  <si>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</si>
  <si>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</si>
  <si>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</si>
  <si>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</si>
  <si>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</si>
  <si>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</si>
  <si>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</si>
  <si>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</si>
  <si>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</si>
  <si>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</si>
  <si>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</si>
  <si>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</si>
  <si>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</si>
  <si>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</si>
  <si>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</si>
  <si>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</si>
  <si>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</si>
  <si>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</si>
  <si>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</si>
  <si>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</si>
  <si>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</si>
  <si>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</si>
  <si>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</si>
  <si>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</si>
  <si>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</si>
  <si>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</si>
  <si>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</si>
  <si>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</si>
  <si>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</si>
  <si>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</si>
  <si>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</si>
  <si>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</si>
  <si>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</si>
  <si>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</si>
  <si>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</si>
  <si>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</si>
  <si>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</si>
  <si>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</si>
  <si>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</si>
  <si>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</si>
  <si>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</si>
  <si>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</si>
  <si>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</si>
  <si>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</si>
  <si>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</si>
  <si>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</si>
  <si>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</si>
  <si>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</si>
  <si>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</si>
  <si>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</si>
  <si>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</si>
  <si>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</si>
  <si>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</si>
  <si>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</si>
  <si>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</si>
  <si>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</si>
  <si>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</si>
  <si>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</si>
  <si>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</si>
  <si>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</si>
  <si>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</si>
  <si>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</si>
  <si>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</si>
  <si>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</si>
  <si>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</si>
  <si>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</si>
  <si>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</si>
  <si>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</si>
  <si>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</si>
  <si>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</si>
  <si>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</si>
  <si>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</si>
  <si>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</si>
  <si>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</si>
  <si>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</si>
  <si>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</si>
  <si>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</si>
  <si>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</si>
  <si>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</si>
  <si>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</si>
  <si>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</si>
  <si>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</si>
  <si>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</si>
  <si>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</si>
  <si>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</si>
  <si>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</si>
  <si>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</si>
  <si>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</si>
  <si>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</si>
  <si>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</si>
  <si>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</si>
  <si>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</si>
  <si>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</si>
  <si>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</si>
  <si>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</si>
  <si>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</si>
  <si>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</si>
  <si>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</si>
  <si>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</si>
  <si>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</si>
  <si>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</si>
  <si>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</si>
  <si>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</si>
  <si>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</si>
  <si>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</si>
  <si>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</si>
  <si>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</si>
  <si>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</si>
  <si>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</si>
  <si>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</si>
  <si>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</si>
  <si>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</si>
  <si>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</si>
  <si>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</si>
  <si>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</si>
  <si>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</si>
  <si>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</si>
  <si>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</si>
  <si>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</si>
  <si>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</si>
  <si>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</si>
  <si>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</si>
  <si>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</si>
  <si>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</si>
  <si>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</si>
  <si>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</si>
  <si>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</si>
  <si>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</si>
  <si>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</si>
  <si>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</si>
  <si>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</si>
  <si>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</si>
  <si>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</si>
  <si>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</si>
  <si>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</si>
  <si>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</si>
  <si>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</si>
  <si>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</si>
  <si>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</si>
  <si>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</si>
  <si>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</si>
  <si>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</si>
  <si>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</si>
  <si>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</si>
  <si>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</si>
  <si>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</si>
  <si>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</si>
  <si>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</si>
  <si>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</si>
  <si>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</si>
  <si>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</si>
  <si>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</si>
  <si>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</si>
  <si>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</si>
  <si>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</si>
  <si>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</si>
  <si>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</si>
  <si>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</si>
  <si>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</si>
  <si>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</si>
  <si>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</si>
  <si>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</si>
  <si>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</si>
  <si>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</si>
  <si>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</si>
  <si>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</si>
  <si>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</si>
  <si>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</si>
  <si>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</si>
  <si>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</si>
  <si>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</si>
  <si>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</si>
  <si>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</si>
  <si>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</si>
  <si>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</si>
  <si>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</si>
  <si>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</si>
  <si>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</si>
  <si>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</si>
  <si>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</si>
  <si>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</si>
  <si>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</si>
  <si>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</si>
  <si>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</si>
  <si>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</si>
  <si>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</si>
  <si>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</si>
  <si>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</si>
  <si>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</si>
  <si>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</si>
  <si>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</si>
  <si>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</si>
  <si>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</si>
  <si>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</si>
  <si>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</si>
  <si>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</si>
  <si>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</si>
  <si>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</si>
  <si>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</si>
  <si>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</si>
  <si>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</si>
  <si>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</si>
  <si>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</si>
  <si>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</si>
  <si>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</si>
  <si>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</si>
  <si>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</si>
  <si>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</si>
  <si>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</si>
  <si>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</si>
  <si>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</si>
  <si>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</si>
  <si>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</si>
  <si>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</si>
  <si>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</si>
  <si>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</si>
  <si>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</si>
  <si>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</si>
  <si>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</si>
  <si>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</si>
  <si>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</si>
  <si>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</si>
  <si>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</si>
  <si>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</si>
  <si>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</si>
  <si>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</si>
  <si>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</si>
  <si>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</si>
  <si>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</si>
  <si>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</si>
  <si>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</si>
  <si>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</si>
  <si>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</si>
  <si>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</si>
  <si>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</si>
  <si>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</si>
  <si>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</si>
  <si>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</si>
  <si>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</si>
  <si>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</si>
  <si>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</si>
  <si>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</si>
  <si>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</si>
  <si>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</si>
  <si>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</si>
  <si>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</si>
  <si>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</si>
  <si>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</si>
  <si>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</si>
  <si>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</si>
  <si>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</si>
  <si>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</si>
  <si>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</si>
  <si>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</si>
  <si>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</si>
  <si>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</si>
  <si>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</si>
  <si>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</si>
  <si>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</si>
  <si>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</si>
  <si>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</si>
  <si>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</si>
  <si>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</si>
  <si>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</si>
  <si>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</si>
  <si>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</si>
  <si>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</si>
  <si>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</si>
  <si>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</si>
  <si>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</si>
  <si>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</si>
  <si>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</si>
  <si>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</si>
  <si>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</si>
  <si>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</si>
  <si>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</si>
  <si>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</si>
  <si>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</si>
  <si>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</si>
  <si>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</si>
  <si>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</si>
  <si>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</si>
  <si>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</si>
  <si>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</si>
  <si>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</si>
  <si>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</si>
  <si>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</si>
  <si>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</si>
  <si>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</si>
  <si>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</si>
  <si>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</si>
  <si>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</si>
  <si>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</si>
  <si>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</si>
  <si>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</si>
  <si>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</si>
  <si>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</si>
  <si>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</si>
  <si>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</si>
  <si>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</si>
  <si>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</si>
  <si>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</si>
  <si>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</si>
  <si>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</si>
  <si>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</si>
  <si>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</si>
  <si>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</si>
  <si>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</si>
  <si>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</si>
  <si>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</si>
  <si>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</si>
  <si>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</si>
  <si>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</si>
  <si>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</si>
  <si>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</si>
  <si>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</si>
  <si>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</si>
  <si>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</si>
  <si>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</si>
  <si>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</si>
  <si>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</si>
  <si>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</si>
  <si>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</si>
  <si>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</si>
  <si>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</si>
  <si>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</si>
  <si>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</si>
  <si>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</si>
  <si>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</si>
  <si>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</si>
  <si>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</si>
  <si>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</si>
  <si>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</si>
  <si>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</si>
  <si>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</si>
  <si>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</si>
  <si>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</si>
  <si>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</si>
  <si>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</si>
  <si>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</si>
  <si>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</si>
  <si>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</si>
  <si>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</si>
  <si>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</si>
  <si>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</si>
  <si>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</si>
  <si>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</si>
  <si>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</si>
  <si>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</si>
  <si>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</si>
  <si>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</si>
  <si>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</si>
  <si>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</si>
  <si>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</si>
  <si>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</si>
  <si>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</si>
  <si>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</si>
  <si>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</si>
  <si>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</si>
  <si>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</si>
  <si>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</si>
  <si>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</si>
  <si>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</si>
  <si>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</si>
  <si>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</si>
  <si>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</si>
  <si>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</si>
  <si>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</si>
  <si>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</si>
  <si>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</si>
  <si>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</si>
  <si>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</si>
  <si>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</si>
  <si>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</si>
  <si>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</si>
  <si>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</si>
  <si>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</si>
  <si>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</si>
  <si>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</si>
  <si>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</si>
  <si>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</si>
  <si>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</si>
  <si>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</si>
  <si>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</si>
  <si>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</si>
  <si>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</si>
  <si>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</si>
  <si>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</si>
  <si>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</si>
  <si>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</si>
  <si>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</si>
  <si>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</si>
  <si>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</si>
  <si>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</si>
  <si>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</si>
  <si>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</si>
  <si>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</si>
  <si>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</si>
  <si>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</si>
  <si>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</si>
  <si>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</si>
  <si>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</si>
  <si>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</si>
  <si>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</si>
  <si>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</si>
  <si>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</si>
  <si>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</si>
  <si>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</si>
  <si>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</si>
  <si>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</si>
  <si>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</si>
  <si>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</si>
  <si>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</si>
  <si>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</si>
  <si>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</si>
  <si>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</si>
  <si>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</si>
  <si>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</si>
  <si>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</si>
  <si>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</si>
  <si>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</si>
  <si>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</si>
  <si>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</si>
  <si>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</si>
  <si>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</si>
  <si>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</si>
  <si>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</si>
  <si>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</si>
  <si>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</si>
  <si>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</si>
  <si>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</si>
  <si>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</si>
  <si>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</si>
  <si>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</si>
  <si>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</si>
  <si>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</si>
  <si>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</si>
  <si>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</si>
  <si>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</si>
  <si>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</si>
  <si>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</si>
  <si>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</si>
  <si>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</si>
  <si>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</si>
  <si>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</si>
  <si>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</si>
  <si>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</si>
  <si>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</si>
  <si>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</si>
  <si>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</si>
  <si>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</si>
  <si>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</si>
  <si>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</si>
  <si>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</si>
  <si>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</si>
  <si>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</si>
  <si>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</si>
  <si>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</si>
  <si>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</si>
  <si>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</si>
  <si>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</si>
  <si>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</si>
  <si>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</si>
  <si>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</si>
  <si>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</si>
  <si>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</si>
  <si>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</si>
  <si>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</si>
  <si>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</si>
  <si>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</si>
  <si>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</si>
  <si>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</si>
  <si>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</si>
  <si>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</si>
  <si>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</si>
  <si>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</si>
  <si>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</si>
  <si>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</si>
  <si>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</si>
  <si>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</si>
  <si>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</si>
  <si>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</si>
  <si>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</si>
  <si>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</si>
  <si>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</si>
  <si>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</si>
  <si>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</si>
  <si>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</si>
  <si>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</si>
  <si>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</si>
  <si>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</si>
  <si>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</si>
  <si>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</si>
  <si>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</si>
  <si>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</si>
  <si>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</si>
  <si>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</si>
  <si>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</si>
  <si>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</si>
  <si>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</si>
  <si>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</si>
  <si>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</si>
  <si>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</si>
  <si>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</si>
  <si>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</si>
  <si>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</si>
  <si>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</si>
  <si>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</si>
  <si>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</si>
  <si>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</si>
  <si>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</si>
  <si>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</si>
  <si>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</si>
  <si>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</si>
  <si>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</si>
  <si>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</si>
  <si>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</si>
  <si>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</si>
  <si>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</si>
  <si>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</si>
  <si>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</si>
  <si>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</si>
  <si>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</si>
  <si>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</si>
  <si>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</si>
  <si>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</si>
  <si>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</si>
  <si>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</si>
  <si>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</si>
  <si>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</si>
  <si>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</si>
  <si>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</si>
  <si>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</si>
  <si>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</si>
  <si>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</si>
  <si>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</si>
  <si>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</si>
  <si>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</si>
  <si>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</si>
  <si>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</si>
  <si>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</si>
  <si>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</si>
  <si>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</si>
  <si>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</si>
  <si>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</si>
  <si>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</si>
  <si>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</si>
  <si>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</si>
  <si>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</si>
  <si>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</si>
  <si>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</si>
  <si>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</si>
  <si>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</si>
  <si>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</si>
  <si>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</si>
  <si>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</si>
  <si>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</si>
  <si>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</si>
  <si>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</si>
  <si>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</si>
  <si>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</si>
  <si>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</si>
  <si>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</si>
  <si>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</si>
  <si>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</si>
  <si>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</si>
  <si>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</si>
  <si>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</si>
  <si>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</si>
  <si>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</si>
  <si>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</si>
  <si>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</si>
  <si>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</si>
  <si>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</si>
  <si>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</si>
  <si>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</si>
  <si>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</si>
  <si>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</si>
  <si>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</si>
  <si>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</si>
  <si>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</si>
  <si>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</si>
  <si>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</si>
  <si>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</si>
  <si>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</si>
  <si>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</si>
  <si>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</si>
  <si>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</si>
  <si>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</si>
  <si>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</si>
  <si>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</si>
  <si>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</si>
  <si>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</si>
  <si>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</si>
  <si>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</si>
  <si>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</si>
  <si>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</si>
  <si>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</si>
  <si>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</si>
  <si>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</si>
  <si>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</si>
  <si>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</si>
  <si>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</si>
  <si>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</si>
  <si>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</si>
  <si>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</si>
  <si>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</si>
  <si>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</si>
  <si>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</si>
  <si>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</si>
  <si>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</si>
  <si>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</si>
  <si>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</si>
  <si>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</si>
  <si>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</si>
  <si>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</si>
  <si>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</si>
  <si>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</si>
  <si>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</si>
  <si>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</si>
  <si>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</si>
  <si>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</si>
  <si>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</si>
  <si>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</si>
  <si>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</si>
  <si>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</si>
  <si>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</si>
  <si>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</si>
  <si>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</si>
  <si>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</si>
  <si>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</si>
  <si>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</si>
  <si>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</si>
  <si>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</si>
  <si>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</si>
  <si>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</si>
  <si>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</si>
  <si>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</si>
  <si>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</si>
  <si>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</si>
  <si>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</si>
  <si>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</si>
  <si>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</si>
  <si>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</si>
  <si>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</si>
  <si>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</si>
  <si>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</si>
  <si>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</si>
  <si>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</si>
  <si>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</si>
  <si>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</si>
  <si>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</si>
  <si>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</si>
  <si>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</si>
  <si>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</si>
  <si>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</si>
  <si>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</si>
  <si>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</si>
  <si>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</si>
  <si>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</si>
  <si>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</si>
  <si>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</si>
  <si>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</si>
  <si>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</si>
  <si>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</si>
  <si>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</si>
  <si>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</si>
  <si>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</si>
  <si>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</si>
  <si>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</si>
  <si>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</si>
  <si>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</si>
  <si>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</si>
  <si>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</si>
  <si>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</si>
  <si>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</si>
  <si>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</si>
  <si>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</si>
  <si>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</si>
  <si>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</si>
  <si>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</si>
  <si>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</si>
  <si>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</si>
  <si>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</si>
  <si>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</si>
  <si>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</si>
  <si>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</si>
  <si>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</si>
  <si>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</si>
  <si>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</si>
  <si>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</si>
  <si>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</si>
  <si>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</si>
  <si>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</si>
  <si>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</si>
  <si>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</si>
  <si>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</si>
  <si>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</si>
  <si>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</si>
  <si>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</si>
  <si>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</si>
  <si>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</si>
  <si>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</si>
  <si>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</si>
  <si>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</si>
  <si>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</si>
  <si>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</si>
  <si>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</si>
  <si>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</si>
  <si>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</si>
  <si>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</si>
  <si>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</si>
  <si>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</si>
  <si>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</si>
  <si>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</si>
  <si>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</si>
  <si>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</si>
  <si>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</si>
  <si>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</si>
  <si>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</si>
  <si>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</si>
  <si>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</si>
  <si>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</si>
  <si>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</si>
  <si>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</si>
  <si>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</si>
  <si>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</si>
  <si>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</si>
  <si>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</si>
  <si>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</si>
  <si>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</si>
  <si>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</si>
  <si>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</si>
  <si>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</si>
  <si>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</si>
  <si>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</si>
  <si>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</si>
  <si>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</si>
  <si>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</si>
  <si>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</si>
  <si>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</si>
  <si>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</si>
  <si>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</si>
  <si>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</si>
  <si>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</si>
  <si>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</si>
  <si>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</si>
  <si>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</si>
  <si>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</si>
  <si>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</si>
  <si>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</si>
  <si>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</si>
  <si>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</si>
  <si>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</si>
  <si>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</si>
  <si>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</si>
  <si>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</si>
  <si>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</si>
  <si>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</si>
  <si>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</si>
  <si>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</si>
  <si>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</si>
  <si>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</si>
  <si>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</si>
  <si>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</si>
  <si>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</si>
  <si>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</si>
  <si>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</si>
  <si>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</si>
  <si>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</si>
  <si>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</si>
  <si>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</si>
  <si>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</si>
  <si>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</si>
  <si>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</si>
  <si>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</si>
  <si>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</si>
  <si>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</si>
  <si>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</si>
  <si>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</si>
  <si>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</si>
  <si>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</si>
  <si>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</si>
  <si>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</si>
  <si>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</si>
  <si>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</si>
  <si>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</si>
  <si>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</si>
  <si>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</si>
  <si>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</si>
  <si>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</si>
  <si>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</si>
  <si>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</si>
  <si>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</si>
  <si>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</si>
  <si>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</si>
  <si>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</si>
  <si>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</si>
  <si>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</si>
  <si>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</si>
  <si>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</si>
  <si>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</si>
  <si>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</si>
  <si>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</si>
  <si>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</si>
  <si>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</si>
  <si>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</si>
  <si>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</si>
  <si>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</si>
  <si>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</si>
  <si>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</si>
  <si>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</si>
  <si>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</si>
  <si>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</si>
  <si>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</si>
  <si>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</si>
  <si>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</si>
  <si>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</si>
  <si>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</si>
  <si>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</si>
  <si>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</si>
  <si>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</si>
  <si>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</si>
  <si>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</si>
  <si>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</si>
  <si>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</si>
  <si>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</si>
  <si>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</si>
  <si>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</si>
  <si>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</si>
  <si>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</si>
  <si>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</si>
  <si>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</si>
  <si>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</si>
  <si>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</si>
  <si>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</si>
  <si>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</si>
  <si>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</si>
  <si>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</si>
  <si>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</si>
  <si>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</si>
  <si>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</si>
  <si>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</si>
  <si>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</si>
  <si>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</si>
  <si>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</si>
  <si>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</si>
  <si>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</si>
  <si>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</si>
  <si>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</si>
  <si>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</si>
  <si>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</si>
  <si>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</si>
  <si>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</si>
  <si>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</si>
  <si>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</si>
  <si>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</si>
  <si>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</si>
  <si>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</si>
  <si>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</si>
  <si>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</si>
  <si>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</si>
  <si>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</si>
  <si>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</si>
  <si>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</si>
  <si>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</si>
  <si>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</si>
  <si>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</si>
  <si>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</si>
  <si>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</si>
  <si>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</si>
  <si>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</si>
  <si>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</si>
  <si>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</si>
  <si>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</si>
  <si>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</si>
  <si>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</si>
  <si>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</si>
  <si>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</si>
  <si>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</si>
  <si>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</si>
  <si>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</si>
  <si>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</si>
  <si>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</si>
  <si>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</si>
  <si>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</si>
  <si>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</si>
  <si>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</si>
  <si>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</si>
  <si>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</si>
  <si>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</si>
  <si>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</si>
  <si>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</si>
  <si>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</si>
  <si>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</si>
  <si>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</si>
  <si>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</si>
  <si>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</si>
  <si>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</si>
  <si>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</si>
  <si>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</si>
  <si>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</si>
  <si>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</si>
  <si>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</si>
  <si>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</si>
  <si>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</si>
  <si>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</si>
  <si>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</si>
  <si>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</si>
  <si>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</si>
  <si>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</si>
  <si>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</si>
  <si>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</si>
  <si>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</si>
  <si>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</si>
  <si>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</si>
  <si>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</si>
  <si>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</si>
  <si>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</si>
  <si>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</si>
  <si>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</si>
  <si>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</si>
  <si>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</si>
  <si>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</si>
  <si>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</si>
  <si>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</si>
  <si>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</si>
  <si>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</si>
  <si>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</si>
  <si>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</si>
  <si>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</si>
  <si>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</si>
  <si>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</si>
  <si>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</si>
  <si>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</si>
  <si>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</si>
  <si>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</si>
  <si>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</si>
  <si>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</si>
  <si>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</si>
  <si>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</si>
  <si>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</si>
  <si>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</si>
  <si>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</si>
  <si>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</si>
  <si>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</si>
  <si>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</si>
  <si>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</si>
  <si>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</si>
  <si>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</si>
  <si>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</si>
  <si>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</si>
  <si>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</si>
  <si>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</si>
  <si>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</si>
  <si>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</si>
  <si>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</si>
  <si>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</si>
  <si>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</si>
  <si>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</si>
  <si>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</si>
  <si>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</si>
  <si>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</si>
  <si>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</si>
  <si>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</si>
  <si>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</si>
  <si>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</si>
  <si>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</si>
  <si>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</si>
  <si>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</si>
  <si>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</si>
  <si>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</si>
  <si>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</si>
  <si>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</si>
  <si>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</si>
  <si>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</si>
  <si>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</si>
  <si>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</si>
  <si>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</si>
  <si>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</si>
  <si>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</si>
  <si>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</si>
  <si>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</si>
  <si>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</si>
  <si>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</si>
  <si>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</si>
  <si>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</si>
  <si>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</si>
  <si>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</si>
  <si>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</si>
  <si>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</si>
  <si>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</si>
  <si>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</si>
  <si>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</si>
  <si>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</si>
  <si>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</si>
  <si>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</si>
  <si>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</si>
  <si>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</si>
  <si>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</si>
  <si>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</si>
  <si>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</si>
  <si>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</si>
  <si>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</si>
  <si>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</si>
  <si>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</si>
  <si>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</si>
  <si>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</si>
  <si>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</si>
  <si>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</si>
  <si>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</si>
  <si>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</si>
  <si>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</si>
  <si>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</si>
  <si>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</si>
  <si>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</si>
  <si>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</si>
  <si>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</si>
  <si>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</si>
  <si>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</si>
  <si>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</si>
  <si>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</si>
  <si>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</si>
  <si>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</si>
  <si>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</si>
  <si>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</si>
  <si>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</si>
  <si>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</si>
  <si>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</si>
  <si>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</si>
  <si>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</si>
  <si>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</si>
  <si>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</si>
  <si>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</si>
  <si>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</si>
  <si>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</si>
  <si>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</si>
  <si>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</si>
  <si>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</si>
  <si>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</si>
  <si>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</si>
  <si>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</si>
  <si>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</si>
  <si>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</si>
  <si>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</si>
  <si>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</si>
  <si>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</si>
  <si>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</si>
  <si>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</si>
  <si>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</si>
  <si>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</si>
  <si>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</si>
  <si>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</si>
  <si>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</si>
  <si>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</si>
  <si>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</si>
  <si>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</si>
  <si>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</si>
  <si>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</si>
  <si>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</si>
  <si>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</si>
  <si>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</si>
  <si>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</si>
  <si>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</si>
  <si>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</si>
  <si>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</si>
  <si>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</si>
  <si>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</si>
  <si>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</si>
  <si>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</si>
  <si>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</si>
  <si>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</si>
  <si>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</si>
  <si>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</si>
  <si>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</si>
  <si>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</si>
  <si>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</si>
  <si>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</si>
  <si>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</si>
  <si>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</si>
  <si>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</si>
  <si>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</si>
  <si>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</si>
  <si>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</si>
  <si>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</si>
  <si>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</si>
  <si>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</si>
  <si>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</si>
  <si>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</si>
  <si>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</si>
  <si>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</si>
  <si>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</si>
  <si>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</si>
  <si>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</si>
  <si>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</si>
  <si>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</si>
  <si>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</si>
  <si>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</si>
  <si>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</si>
  <si>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</si>
  <si>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</si>
  <si>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</si>
  <si>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</si>
  <si>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</si>
  <si>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</si>
  <si>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</si>
  <si>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</si>
  <si>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</si>
  <si>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</si>
  <si>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</si>
  <si>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</si>
  <si>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</si>
  <si>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</si>
  <si>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</si>
  <si>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</si>
  <si>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</si>
  <si>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</si>
  <si>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</si>
  <si>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</si>
  <si>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</si>
  <si>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</si>
  <si>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</si>
  <si>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</si>
  <si>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</si>
  <si>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</si>
  <si>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</si>
  <si>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</si>
  <si>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</si>
  <si>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</si>
  <si>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</si>
  <si>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</si>
  <si>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</si>
  <si>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</si>
  <si>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</si>
  <si>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</si>
  <si>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</si>
  <si>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</si>
  <si>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</si>
  <si>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</si>
  <si>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</si>
  <si>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</si>
  <si>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</si>
  <si>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</si>
  <si>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</si>
  <si>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</si>
  <si>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</si>
  <si>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</si>
  <si>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</si>
  <si>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</si>
  <si>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</si>
  <si>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</si>
  <si>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</si>
  <si>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</si>
  <si>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</si>
  <si>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</si>
  <si>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</si>
  <si>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</si>
  <si>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</si>
  <si>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</si>
  <si>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</si>
  <si>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</si>
  <si>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</si>
  <si>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</si>
  <si>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</si>
  <si>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</si>
  <si>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</si>
  <si>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</si>
  <si>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</si>
  <si>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</si>
  <si>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</si>
  <si>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</si>
  <si>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</si>
  <si>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</si>
  <si>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</si>
  <si>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</si>
  <si>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</si>
  <si>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</si>
  <si>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</si>
  <si>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</si>
  <si>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</si>
  <si>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</si>
  <si>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</si>
  <si>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</si>
  <si>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</si>
  <si>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</si>
  <si>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</si>
  <si>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</si>
  <si>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</si>
  <si>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</si>
  <si>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</si>
  <si>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</si>
  <si>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</si>
  <si>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</si>
  <si>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</si>
  <si>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</si>
  <si>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</si>
  <si>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</si>
  <si>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</si>
  <si>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</si>
  <si>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</si>
  <si>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</si>
  <si>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</si>
  <si>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</si>
  <si>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</si>
  <si>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</si>
  <si>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</si>
  <si>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</si>
  <si>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</si>
  <si>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</si>
  <si>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</si>
  <si>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</si>
  <si>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</si>
  <si>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</si>
  <si>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</si>
  <si>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</si>
  <si>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</si>
  <si>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</si>
  <si>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</si>
  <si>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</si>
  <si>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</si>
  <si>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</si>
  <si>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</si>
  <si>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</si>
  <si>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</si>
  <si>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</si>
  <si>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</si>
  <si>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</si>
  <si>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</si>
  <si>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</si>
  <si>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</si>
  <si>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</si>
  <si>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</si>
  <si>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</si>
  <si>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</si>
  <si>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</si>
  <si>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</si>
  <si>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</si>
  <si>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</si>
  <si>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</si>
  <si>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</si>
  <si>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</si>
  <si>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</si>
  <si>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</si>
  <si>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</si>
  <si>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</si>
  <si>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</si>
  <si>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</si>
  <si>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</si>
  <si>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</si>
  <si>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</si>
  <si>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</si>
  <si>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</si>
  <si>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</si>
  <si>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</si>
  <si>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</si>
  <si>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</si>
  <si>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</si>
  <si>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</si>
  <si>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</si>
  <si>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</si>
  <si>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</si>
  <si>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</si>
  <si>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</si>
  <si>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</si>
  <si>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</si>
  <si>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</si>
  <si>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</si>
  <si>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</si>
  <si>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</si>
  <si>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</si>
  <si>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</si>
  <si>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</si>
  <si>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</si>
  <si>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</si>
  <si>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</si>
  <si>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</si>
  <si>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</si>
  <si>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</si>
  <si>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</si>
  <si>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</si>
  <si>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</si>
  <si>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</si>
  <si>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</si>
  <si>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</si>
  <si>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</si>
  <si>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</si>
  <si>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</si>
  <si>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</si>
  <si>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</si>
  <si>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</si>
  <si>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</si>
  <si>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</si>
  <si>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</si>
  <si>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</si>
  <si>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</si>
  <si>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</si>
  <si>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</si>
  <si>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</si>
  <si>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</si>
  <si>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</si>
  <si>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</si>
  <si>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</si>
  <si>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</si>
  <si>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</si>
  <si>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</si>
  <si>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</si>
  <si>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</si>
  <si>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</si>
  <si>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</si>
  <si>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</si>
  <si>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</si>
  <si>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</si>
  <si>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</si>
  <si>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</si>
  <si>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</si>
  <si>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</si>
  <si>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</si>
  <si>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</si>
  <si>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</si>
  <si>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</si>
  <si>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</si>
  <si>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</si>
  <si>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</si>
  <si>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</si>
  <si>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</si>
  <si>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</si>
  <si>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</si>
  <si>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</si>
  <si>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</si>
  <si>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</si>
  <si>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</si>
  <si>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</si>
  <si>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</si>
  <si>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</si>
  <si>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</si>
  <si>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</si>
  <si>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</si>
  <si>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</si>
  <si>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</si>
  <si>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</si>
  <si>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</si>
  <si>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</si>
  <si>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</si>
  <si>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</si>
  <si>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</si>
  <si>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</si>
  <si>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</si>
  <si>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</si>
  <si>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</si>
  <si>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</si>
  <si>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</si>
  <si>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</si>
  <si>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</si>
  <si>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</si>
  <si>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</si>
  <si>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</si>
  <si>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</si>
  <si>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</si>
  <si>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</si>
  <si>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</si>
  <si>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</si>
  <si>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</si>
  <si>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</si>
  <si>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</si>
  <si>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</si>
  <si>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</si>
  <si>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</si>
  <si>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</si>
  <si>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</si>
  <si>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</si>
  <si>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</si>
  <si>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</si>
  <si>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</si>
  <si>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</si>
  <si>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</si>
  <si>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</si>
  <si>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</si>
  <si>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</si>
  <si>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</si>
  <si>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</si>
  <si>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</si>
  <si>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</si>
  <si>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</si>
  <si>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</si>
  <si>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</si>
  <si>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</si>
  <si>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</si>
  <si>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</si>
  <si>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</si>
  <si>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</si>
  <si>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</si>
  <si>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</si>
  <si>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</si>
  <si>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</si>
  <si>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</si>
  <si>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</si>
  <si>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</si>
  <si>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</si>
  <si>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</si>
  <si>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</si>
  <si>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</si>
  <si>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</si>
  <si>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</si>
  <si>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</si>
  <si>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</si>
  <si>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</si>
  <si>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</si>
  <si>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</si>
  <si>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</si>
  <si>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</si>
  <si>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</si>
  <si>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</si>
  <si>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</si>
  <si>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</si>
  <si>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</si>
  <si>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</si>
  <si>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</si>
  <si>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</si>
  <si>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</si>
  <si>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</si>
  <si>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</si>
  <si>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</si>
  <si>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</si>
  <si>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</si>
  <si>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</si>
  <si>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</si>
  <si>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</si>
  <si>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</si>
  <si>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</si>
  <si>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</si>
  <si>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</si>
  <si>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</si>
  <si>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</si>
  <si>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</si>
  <si>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</si>
  <si>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</si>
  <si>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</si>
  <si>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</si>
  <si>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</si>
  <si>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</si>
  <si>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</si>
  <si>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</si>
  <si>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</si>
  <si>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</si>
  <si>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</si>
  <si>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</si>
  <si>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</si>
  <si>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</si>
  <si>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</si>
  <si>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</si>
  <si>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</si>
  <si>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</si>
  <si>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</si>
  <si>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</si>
  <si>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</si>
  <si>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</si>
  <si>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</si>
  <si>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</si>
  <si>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</si>
  <si>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</si>
  <si>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</si>
  <si>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</si>
  <si>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</si>
  <si>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</si>
  <si>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</si>
  <si>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</si>
  <si>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</si>
  <si>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</si>
  <si>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</si>
  <si>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</si>
  <si>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</si>
  <si>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</si>
  <si>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</si>
  <si>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</si>
  <si>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</si>
  <si>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</si>
  <si>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</si>
  <si>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</si>
  <si>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</si>
  <si>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</si>
  <si>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</si>
  <si>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</si>
  <si>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</si>
  <si>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</si>
  <si>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</si>
  <si>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</si>
  <si>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</si>
  <si>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</si>
  <si>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</si>
  <si>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</si>
  <si>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</si>
  <si>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</si>
  <si>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</si>
  <si>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</si>
  <si>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</si>
  <si>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</si>
  <si>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</si>
  <si>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</si>
  <si>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</si>
  <si>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</si>
  <si>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</si>
  <si>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</si>
  <si>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</si>
  <si>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</si>
  <si>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</si>
  <si>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</si>
  <si>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</si>
  <si>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</si>
  <si>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</si>
  <si>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</si>
  <si>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</si>
  <si>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</si>
  <si>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</si>
  <si>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</si>
  <si>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</si>
  <si>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</si>
  <si>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</si>
  <si>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</si>
  <si>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</si>
  <si>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</si>
  <si>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</si>
  <si>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</si>
  <si>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</si>
  <si>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</si>
  <si>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</si>
  <si>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</si>
  <si>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</si>
  <si>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</si>
  <si>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</si>
  <si>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</si>
  <si>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</si>
  <si>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</si>
  <si>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</si>
  <si>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</si>
  <si>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</si>
  <si>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</si>
  <si>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</si>
  <si>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</si>
  <si>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</si>
  <si>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</si>
  <si>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</si>
  <si>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</si>
  <si>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</si>
  <si>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</si>
  <si>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</si>
  <si>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</si>
  <si>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</si>
  <si>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</si>
  <si>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</si>
  <si>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</si>
  <si>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</si>
  <si>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</si>
  <si>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</si>
  <si>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</si>
  <si>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</si>
  <si>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</si>
  <si>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</si>
  <si>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</si>
  <si>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</si>
  <si>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</si>
  <si>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</si>
  <si>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</si>
  <si>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</si>
  <si>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</si>
  <si>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</si>
  <si>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</si>
  <si>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</si>
  <si>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</si>
  <si>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</si>
  <si>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</si>
  <si>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</si>
  <si>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</si>
  <si>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</si>
  <si>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</si>
  <si>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</si>
  <si>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</si>
  <si>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</si>
  <si>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</si>
  <si>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</si>
  <si>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</si>
  <si>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</si>
  <si>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</si>
  <si>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</si>
  <si>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</si>
  <si>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</si>
  <si>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</si>
  <si>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</si>
  <si>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</si>
  <si>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</si>
  <si>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</si>
  <si>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</si>
  <si>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</si>
  <si>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</si>
  <si>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</si>
  <si>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</si>
  <si>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</si>
  <si>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</si>
  <si>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</si>
  <si>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</si>
  <si>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</si>
  <si>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</si>
  <si>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</si>
  <si>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</si>
  <si>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</si>
  <si>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</si>
  <si>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</si>
  <si>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</si>
  <si>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</si>
  <si>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</si>
  <si>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</si>
  <si>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</si>
  <si>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</si>
  <si>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</si>
  <si>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</si>
  <si>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</si>
  <si>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</si>
  <si>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</si>
  <si>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</si>
  <si>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</si>
  <si>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</si>
  <si>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</si>
  <si>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</si>
  <si>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</si>
  <si>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</si>
  <si>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</si>
  <si>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</si>
  <si>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</si>
  <si>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</si>
  <si>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</si>
  <si>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</si>
  <si>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</si>
  <si>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</si>
  <si>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</si>
  <si>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</si>
  <si>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</si>
  <si>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</si>
  <si>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</si>
  <si>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</si>
  <si>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</si>
  <si>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</si>
  <si>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</si>
  <si>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</si>
  <si>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</si>
  <si>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</si>
  <si>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</si>
  <si>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</si>
  <si>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</si>
  <si>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</si>
  <si>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</si>
  <si>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</si>
  <si>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</si>
  <si>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</si>
  <si>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</si>
  <si>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</si>
  <si>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</si>
  <si>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</si>
  <si>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</si>
  <si>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</si>
  <si>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</si>
  <si>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</si>
  <si>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</si>
  <si>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</si>
  <si>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</si>
  <si>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</si>
  <si>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</si>
  <si>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</si>
  <si>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</si>
  <si>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</si>
  <si>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</si>
  <si>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</si>
  <si>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</si>
  <si>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</si>
  <si>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</si>
  <si>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</si>
  <si>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</si>
  <si>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</si>
  <si>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</si>
  <si>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</si>
  <si>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</si>
  <si>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</si>
  <si>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</si>
  <si>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</si>
  <si>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</si>
  <si>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</si>
  <si>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</si>
  <si>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</si>
  <si>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</si>
  <si>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</si>
  <si>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</si>
  <si>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</si>
  <si>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</si>
  <si>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</si>
  <si>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</si>
  <si>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</si>
  <si>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</si>
  <si>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</si>
  <si>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</si>
  <si>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</si>
  <si>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</si>
  <si>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</si>
  <si>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</si>
  <si>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</si>
  <si>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</si>
  <si>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</si>
  <si>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</si>
  <si>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</si>
  <si>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</si>
  <si>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</si>
  <si>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</si>
  <si>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</si>
  <si>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</si>
  <si>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</si>
  <si>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</si>
  <si>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</si>
  <si>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</si>
  <si>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</si>
  <si>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</si>
  <si>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</si>
  <si>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</si>
  <si>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</si>
  <si>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</si>
  <si>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</si>
  <si>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</si>
  <si>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</si>
  <si>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</si>
  <si>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</si>
  <si>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</si>
  <si>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</si>
  <si>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</si>
  <si>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</si>
  <si>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</si>
  <si>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</si>
  <si>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</si>
  <si>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</si>
  <si>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</si>
  <si>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</si>
  <si>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</si>
  <si>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</si>
  <si>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</si>
  <si>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</si>
  <si>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</si>
  <si>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</si>
  <si>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</si>
  <si>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</si>
  <si>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</si>
  <si>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</si>
  <si>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</si>
  <si>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</si>
  <si>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</si>
  <si>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</si>
  <si>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</si>
  <si>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</si>
  <si>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</si>
  <si>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</si>
  <si>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</si>
  <si>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</si>
  <si>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</si>
  <si>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</si>
  <si>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</si>
  <si>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</si>
  <si>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</si>
  <si>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</si>
  <si>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</si>
  <si>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</si>
  <si>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</si>
  <si>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</si>
  <si>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</si>
  <si>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</si>
  <si>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</si>
  <si>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</si>
  <si>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</si>
  <si>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</si>
  <si>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</si>
  <si>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</si>
  <si>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</si>
  <si>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</si>
  <si>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</si>
  <si>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</si>
  <si>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</si>
  <si>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</si>
  <si>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</si>
  <si>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</si>
  <si>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</si>
  <si>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</si>
  <si>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</si>
  <si>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</si>
  <si>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</si>
  <si>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</si>
  <si>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</si>
  <si>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</si>
  <si>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</si>
  <si>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</si>
  <si>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</si>
  <si>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</si>
  <si>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</si>
  <si>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</si>
  <si>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</si>
  <si>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</si>
  <si>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</si>
  <si>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</si>
  <si>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</si>
  <si>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</si>
  <si>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</si>
  <si>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</si>
  <si>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</si>
  <si>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</si>
  <si>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</si>
  <si>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</si>
  <si>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</si>
  <si>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</si>
  <si>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</si>
  <si>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</si>
  <si>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</si>
  <si>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</si>
  <si>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</si>
  <si>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</si>
  <si>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</si>
  <si>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</si>
  <si>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</si>
  <si>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</si>
  <si>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</si>
  <si>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</si>
  <si>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</si>
  <si>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</si>
  <si>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</si>
  <si>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</si>
  <si>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</si>
  <si>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</si>
  <si>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</si>
  <si>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</si>
  <si>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</si>
  <si>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</si>
  <si>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</si>
  <si>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</si>
  <si>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</si>
  <si>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</si>
  <si>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</si>
  <si>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</si>
  <si>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</si>
  <si>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</si>
  <si>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</si>
  <si>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</si>
  <si>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</si>
  <si>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</si>
  <si>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</si>
  <si>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</si>
  <si>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</si>
  <si>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</si>
  <si>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</si>
  <si>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</si>
  <si>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</si>
  <si>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</si>
  <si>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</si>
  <si>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</si>
  <si>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</si>
  <si>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</si>
  <si>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</si>
  <si>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</si>
  <si>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</si>
  <si>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</si>
  <si>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</si>
  <si>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</si>
  <si>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</si>
  <si>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</si>
  <si>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</si>
  <si>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</si>
  <si>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</si>
  <si>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</si>
  <si>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</si>
  <si>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</si>
  <si>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</si>
  <si>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</si>
  <si>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</si>
  <si>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</si>
  <si>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</si>
  <si>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</si>
  <si>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</si>
  <si>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</si>
  <si>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</si>
  <si>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</si>
  <si>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</si>
  <si>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</si>
  <si>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</si>
  <si>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</si>
  <si>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</si>
  <si>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</si>
  <si>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</si>
  <si>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</si>
  <si>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</si>
  <si>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</si>
  <si>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</si>
  <si>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</si>
  <si>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</si>
  <si>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</si>
  <si>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</si>
  <si>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</si>
  <si>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</si>
  <si>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</si>
  <si>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</si>
  <si>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</si>
  <si>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</si>
  <si>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</si>
  <si>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</si>
  <si>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</si>
  <si>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</si>
  <si>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</si>
  <si>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</si>
  <si>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</si>
  <si>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</si>
  <si>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</si>
  <si>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</si>
  <si>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</si>
  <si>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</si>
  <si>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</si>
  <si>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</si>
  <si>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</si>
  <si>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</si>
  <si>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</si>
  <si>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</si>
  <si>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</si>
  <si>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</si>
  <si>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</si>
  <si>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</si>
  <si>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</si>
  <si>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</si>
  <si>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</si>
  <si>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</si>
  <si>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</si>
  <si>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</si>
  <si>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</si>
  <si>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</si>
  <si>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</si>
  <si>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</si>
  <si>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</si>
  <si>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</si>
  <si>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</si>
  <si>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</si>
  <si>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</si>
  <si>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</si>
  <si>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</si>
  <si>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</si>
  <si>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</si>
  <si>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</si>
  <si>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</si>
  <si>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</si>
  <si>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</si>
  <si>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</si>
  <si>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</si>
  <si>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</si>
  <si>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</si>
  <si>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</si>
  <si>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</si>
  <si>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</si>
  <si>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</si>
  <si>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</si>
  <si>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</si>
  <si>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</si>
  <si>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</si>
  <si>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</si>
  <si>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</si>
  <si>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</si>
  <si>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</si>
  <si>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</si>
  <si>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</si>
  <si>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</si>
  <si>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</si>
  <si>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</si>
  <si>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</si>
  <si>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</si>
  <si>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</si>
  <si>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</si>
  <si>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</si>
  <si>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</si>
  <si>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</si>
  <si>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</si>
  <si>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</si>
  <si>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</si>
  <si>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</si>
  <si>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</si>
  <si>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</si>
  <si>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</si>
  <si>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</si>
  <si>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</si>
  <si>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</si>
  <si>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</si>
  <si>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</si>
  <si>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</si>
  <si>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</si>
  <si>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</si>
  <si>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</si>
  <si>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</si>
  <si>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</si>
  <si>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</si>
  <si>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</si>
  <si>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</si>
  <si>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</si>
  <si>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</si>
  <si>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</si>
  <si>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</si>
  <si>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</si>
  <si>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</si>
  <si>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</si>
  <si>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</si>
  <si>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</si>
  <si>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</si>
  <si>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</si>
  <si>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</si>
  <si>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</si>
  <si>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</si>
  <si>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</si>
  <si>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</si>
  <si>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</si>
  <si>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</si>
  <si>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</si>
  <si>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</si>
  <si>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</si>
  <si>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</si>
  <si>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</si>
  <si>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</si>
  <si>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</si>
  <si>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</si>
  <si>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</si>
  <si>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</si>
  <si>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</si>
  <si>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</si>
  <si>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</si>
  <si>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</si>
  <si>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</si>
  <si>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</si>
  <si>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</si>
  <si>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</si>
  <si>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</si>
  <si>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</si>
  <si>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</si>
  <si>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</si>
  <si>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</si>
  <si>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</si>
  <si>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</si>
  <si>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</si>
  <si>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</si>
  <si>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</si>
  <si>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</si>
  <si>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</si>
  <si>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</si>
  <si>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</si>
  <si>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</si>
  <si>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</si>
  <si>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</si>
  <si>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</si>
  <si>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</si>
  <si>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</si>
  <si>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</si>
  <si>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</si>
  <si>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</si>
  <si>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</si>
  <si>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</si>
  <si>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</si>
  <si>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</si>
  <si>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</si>
  <si>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</si>
  <si>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</si>
  <si>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</si>
  <si>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</si>
  <si>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</si>
  <si>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</si>
  <si>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</si>
  <si>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</si>
  <si>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</si>
  <si>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</si>
  <si>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</si>
  <si>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</si>
  <si>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</si>
  <si>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</si>
  <si>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</si>
  <si>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</si>
  <si>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</si>
  <si>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</si>
  <si>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</si>
  <si>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</si>
  <si>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</si>
  <si>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</si>
  <si>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</si>
  <si>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</si>
  <si>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</si>
  <si>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</si>
  <si>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</si>
  <si>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</si>
  <si>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</si>
  <si>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</si>
  <si>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</si>
  <si>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</si>
  <si>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</si>
  <si>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</si>
  <si>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</si>
  <si>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</si>
  <si>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</si>
  <si>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</si>
  <si>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</si>
  <si>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</si>
  <si>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</si>
  <si>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</si>
  <si>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</si>
  <si>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</si>
  <si>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</si>
  <si>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</si>
  <si>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</si>
  <si>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</si>
  <si>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</si>
  <si>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</si>
  <si>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</si>
  <si>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</si>
  <si>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</si>
  <si>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</si>
  <si>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</si>
  <si>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</si>
  <si>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</si>
  <si>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</si>
  <si>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</si>
  <si>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</si>
  <si>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</si>
  <si>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</si>
  <si>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</si>
  <si>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</si>
  <si>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</si>
  <si>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</si>
  <si>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</si>
  <si>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</si>
  <si>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</si>
  <si>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</si>
  <si>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</si>
  <si>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</si>
  <si>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</si>
  <si>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</si>
  <si>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</si>
  <si>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</si>
  <si>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</si>
  <si>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</si>
  <si>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</si>
  <si>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</si>
  <si>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</si>
  <si>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</si>
  <si>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</si>
  <si>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</si>
  <si>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</si>
  <si>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</si>
  <si>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</si>
  <si>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</si>
  <si>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</si>
  <si>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</si>
  <si>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</si>
  <si>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</si>
  <si>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</si>
  <si>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</si>
  <si>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</si>
  <si>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</si>
  <si>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</si>
  <si>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</si>
  <si>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</si>
  <si>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</si>
  <si>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</si>
  <si>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</si>
  <si>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</si>
  <si>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</si>
  <si>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</si>
  <si>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</si>
  <si>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</si>
  <si>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</si>
  <si>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</si>
  <si>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</si>
  <si>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</si>
  <si>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</si>
  <si>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</si>
  <si>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</si>
  <si>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</si>
  <si>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</si>
  <si>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</si>
  <si>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</si>
  <si>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</si>
  <si>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</si>
  <si>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</si>
  <si>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</si>
  <si>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</si>
  <si>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</si>
  <si>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</si>
  <si>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</si>
  <si>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</si>
  <si>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</si>
  <si>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</si>
  <si>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</si>
  <si>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</si>
  <si>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</si>
  <si>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</si>
  <si>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</si>
  <si>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</si>
  <si>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</si>
  <si>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</si>
  <si>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</si>
  <si>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</si>
  <si>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</si>
  <si>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</si>
  <si>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</si>
  <si>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</si>
  <si>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</si>
  <si>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</si>
  <si>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</si>
  <si>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</si>
  <si>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</si>
  <si>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</si>
  <si>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</si>
  <si>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</si>
  <si>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</si>
  <si>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</si>
  <si>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</si>
  <si>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</si>
  <si>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</si>
  <si>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</si>
  <si>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</si>
  <si>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</si>
  <si>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</si>
  <si>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</si>
  <si>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</si>
  <si>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</si>
  <si>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</si>
  <si>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</si>
  <si>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</si>
  <si>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</si>
  <si>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</si>
  <si>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</si>
  <si>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</si>
  <si>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</si>
  <si>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</si>
  <si>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</si>
  <si>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</si>
  <si>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</si>
  <si>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</si>
  <si>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</si>
  <si>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</si>
  <si>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</si>
  <si>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</si>
  <si>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</si>
  <si>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</si>
  <si>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</si>
  <si>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</si>
  <si>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</si>
  <si>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</si>
  <si>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</si>
  <si>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</si>
  <si>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</si>
  <si>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</si>
  <si>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</si>
  <si>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</si>
  <si>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</si>
  <si>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</si>
  <si>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</si>
  <si>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</si>
  <si>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</si>
  <si>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</si>
  <si>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</si>
  <si>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</si>
  <si>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</si>
  <si>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</si>
  <si>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</si>
  <si>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</si>
  <si>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</si>
  <si>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</si>
  <si>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</si>
  <si>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</si>
  <si>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</si>
  <si>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</si>
  <si>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</si>
  <si>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</si>
  <si>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</si>
  <si>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</si>
  <si>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</si>
  <si>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</si>
  <si>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</si>
  <si>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</si>
  <si>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</si>
  <si>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</si>
  <si>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</si>
  <si>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</si>
  <si>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</si>
  <si>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</si>
  <si>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</si>
  <si>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</si>
  <si>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</si>
  <si>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</si>
  <si>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</si>
  <si>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</si>
  <si>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</si>
  <si>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</si>
  <si>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</si>
  <si>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</si>
  <si>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</si>
  <si>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</si>
  <si>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</si>
  <si>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</si>
  <si>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</si>
  <si>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</si>
  <si>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</si>
  <si>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</si>
  <si>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</si>
  <si>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</si>
  <si>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</si>
  <si>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</si>
  <si>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</si>
  <si>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</si>
  <si>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</si>
  <si>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</si>
  <si>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</si>
  <si>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</si>
  <si>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</si>
  <si>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</si>
  <si>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</si>
  <si>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</si>
  <si>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</si>
  <si>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</si>
  <si>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</si>
  <si>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</si>
  <si>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</si>
  <si>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</si>
  <si>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</si>
  <si>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</si>
  <si>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</si>
  <si>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</si>
  <si>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</si>
  <si>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</si>
  <si>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</si>
  <si>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</si>
  <si>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</si>
  <si>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</si>
  <si>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</si>
  <si>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</si>
  <si>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</si>
  <si>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</si>
  <si>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</si>
  <si>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</si>
  <si>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</si>
  <si>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</si>
  <si>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</si>
  <si>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</si>
  <si>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</si>
  <si>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</si>
  <si>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</si>
  <si>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</si>
  <si>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</si>
  <si>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</si>
  <si>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</si>
  <si>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</si>
  <si>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</si>
  <si>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</si>
  <si>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</si>
  <si>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</si>
  <si>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</si>
  <si>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</si>
  <si>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</si>
  <si>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</si>
  <si>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</si>
  <si>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</si>
  <si>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</si>
  <si>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</si>
  <si>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</si>
  <si>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</si>
  <si>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</si>
  <si>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</si>
  <si>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</si>
  <si>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</si>
  <si>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</si>
  <si>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</si>
  <si>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</si>
  <si>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</si>
  <si>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</si>
  <si>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</si>
  <si>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</si>
  <si>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</si>
  <si>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</si>
  <si>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</si>
  <si>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</si>
  <si>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</si>
  <si>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</si>
  <si>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</si>
  <si>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</si>
  <si>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</si>
  <si>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</si>
  <si>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</si>
  <si>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</si>
  <si>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</si>
  <si>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</si>
  <si>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</si>
  <si>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</si>
  <si>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</si>
  <si>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</si>
  <si>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</si>
  <si>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</si>
  <si>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</si>
  <si>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</si>
  <si>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</si>
  <si>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</si>
  <si>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</si>
  <si>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</si>
  <si>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</si>
  <si>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</si>
  <si>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</si>
  <si>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</si>
  <si>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</si>
  <si>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</si>
  <si>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</si>
  <si>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</si>
  <si>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</si>
  <si>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</si>
  <si>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</si>
  <si>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</si>
  <si>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</si>
  <si>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</si>
  <si>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</si>
  <si>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</si>
  <si>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</si>
  <si>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</si>
  <si>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</si>
  <si>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</si>
  <si>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</si>
  <si>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</si>
  <si>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</si>
  <si>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</si>
  <si>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</si>
  <si>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</si>
  <si>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</si>
  <si>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</si>
  <si>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</si>
  <si>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</si>
  <si>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</si>
  <si>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</si>
  <si>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</si>
  <si>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</si>
  <si>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</si>
  <si>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</si>
  <si>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</si>
  <si>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</si>
  <si>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</si>
  <si>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</si>
  <si>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</si>
  <si>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</si>
  <si>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</si>
  <si>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</si>
  <si>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</si>
  <si>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</si>
  <si>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</si>
  <si>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</si>
  <si>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</si>
  <si>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</si>
  <si>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</si>
  <si>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</si>
  <si>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</si>
  <si>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</si>
  <si>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</si>
  <si>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</si>
  <si>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</si>
  <si>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</si>
  <si>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</si>
  <si>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</si>
  <si>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</si>
  <si>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</si>
  <si>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</si>
  <si>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</si>
  <si>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</si>
  <si>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</si>
  <si>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</si>
  <si>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</si>
  <si>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</si>
  <si>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</si>
  <si>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</si>
  <si>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</si>
  <si>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</si>
  <si>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</si>
  <si>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</si>
  <si>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</si>
  <si>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</si>
  <si>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</si>
  <si>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</si>
  <si>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</si>
  <si>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</si>
  <si>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</si>
  <si>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</si>
  <si>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</si>
  <si>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</si>
  <si>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</si>
  <si>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</si>
  <si>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</si>
  <si>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</si>
  <si>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</si>
  <si>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</si>
  <si>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</si>
  <si>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</si>
  <si>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</si>
  <si>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</si>
  <si>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</si>
  <si>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</si>
  <si>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</si>
  <si>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</si>
  <si>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</si>
  <si>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</si>
  <si>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</si>
  <si>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</si>
  <si>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</si>
  <si>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</si>
  <si>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</si>
  <si>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</si>
  <si>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</si>
  <si>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</si>
  <si>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</si>
  <si>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</si>
  <si>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</si>
  <si>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</si>
  <si>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</si>
  <si>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</si>
  <si>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</si>
  <si>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</si>
  <si>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</si>
  <si>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</si>
  <si>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</si>
  <si>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</si>
  <si>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</si>
  <si>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</si>
  <si>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</si>
  <si>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</si>
  <si>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</si>
  <si>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</si>
  <si>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</si>
  <si>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</si>
  <si>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</si>
  <si>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</si>
  <si>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</si>
  <si>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</si>
  <si>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</si>
  <si>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</si>
  <si>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</si>
  <si>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</si>
  <si>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</si>
  <si>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</si>
  <si>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</si>
  <si>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</si>
  <si>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</si>
  <si>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</si>
  <si>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</si>
  <si>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</si>
  <si>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</si>
  <si>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</si>
  <si>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</si>
  <si>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</si>
  <si>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</si>
  <si>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</si>
  <si>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</si>
  <si>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</si>
  <si>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</si>
  <si>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</si>
  <si>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</si>
  <si>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</si>
  <si>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</si>
  <si>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</si>
  <si>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</si>
  <si>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</si>
  <si>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</si>
  <si>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</si>
  <si>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</si>
  <si>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</si>
  <si>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</si>
  <si>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</si>
  <si>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</si>
  <si>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</si>
  <si>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</si>
  <si>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</si>
  <si>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</si>
  <si>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</si>
  <si>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</si>
  <si>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</si>
  <si>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</si>
  <si>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</si>
  <si>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</si>
  <si>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</si>
  <si>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</si>
  <si>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</si>
  <si>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</si>
  <si>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</si>
  <si>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</si>
  <si>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</si>
  <si>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</si>
  <si>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</si>
  <si>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</si>
  <si>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</si>
  <si>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</si>
  <si>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</si>
  <si>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</si>
  <si>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</si>
  <si>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</si>
  <si>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</si>
  <si>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</si>
  <si>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</si>
  <si>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</si>
  <si>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</si>
  <si>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</si>
  <si>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</si>
  <si>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</si>
  <si>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</si>
  <si>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</si>
  <si>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</si>
  <si>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</si>
  <si>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</si>
  <si>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</si>
  <si>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</si>
  <si>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</si>
  <si>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</si>
  <si>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</si>
  <si>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</si>
  <si>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</si>
  <si>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</si>
  <si>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</si>
  <si>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</si>
  <si>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</si>
  <si>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</si>
  <si>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</si>
  <si>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</si>
  <si>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</si>
  <si>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</si>
  <si>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</si>
  <si>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</si>
  <si>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</si>
  <si>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</si>
  <si>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</si>
  <si>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</si>
  <si>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</si>
  <si>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</si>
  <si>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</si>
  <si>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</si>
  <si>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</si>
  <si>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</si>
  <si>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</si>
  <si>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</si>
  <si>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</si>
  <si>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</si>
  <si>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</si>
  <si>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</si>
  <si>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</si>
  <si>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</si>
  <si>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</si>
  <si>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</si>
  <si>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</si>
  <si>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</si>
  <si>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</si>
  <si>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</si>
  <si>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</si>
  <si>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</si>
  <si>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</si>
  <si>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</si>
  <si>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</si>
  <si>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</si>
  <si>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</si>
  <si>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</si>
  <si>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</si>
  <si>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</si>
  <si>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</si>
  <si>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</si>
  <si>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</si>
  <si>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</si>
  <si>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</si>
  <si>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</si>
  <si>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</si>
  <si>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</si>
  <si>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</si>
  <si>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</si>
  <si>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</si>
  <si>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</si>
  <si>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</si>
  <si>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</si>
  <si>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</si>
  <si>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</si>
  <si>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</si>
  <si>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</si>
  <si>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</si>
  <si>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</si>
  <si>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</si>
  <si>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</si>
  <si>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</si>
  <si>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</si>
  <si>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</si>
  <si>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</si>
  <si>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</si>
  <si>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</si>
  <si>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</si>
  <si>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</si>
  <si>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</si>
  <si>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</si>
  <si>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</si>
  <si>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</si>
  <si>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</si>
  <si>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</si>
  <si>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</si>
  <si>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</si>
  <si>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</si>
  <si>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</si>
  <si>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</si>
  <si>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</si>
  <si>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</si>
  <si>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</si>
  <si>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</si>
  <si>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</si>
  <si>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</si>
  <si>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</si>
  <si>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</si>
  <si>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</si>
  <si>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</si>
  <si>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</si>
  <si>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</si>
  <si>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</si>
  <si>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</si>
  <si>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</si>
  <si>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</si>
  <si>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</si>
  <si>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</si>
  <si>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</si>
  <si>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</si>
  <si>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</si>
  <si>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</si>
  <si>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</si>
  <si>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</si>
  <si>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</si>
  <si>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</si>
  <si>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</si>
  <si>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</si>
  <si>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</si>
  <si>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</si>
  <si>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</si>
  <si>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</si>
  <si>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</si>
  <si>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</si>
  <si>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</si>
  <si>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</si>
  <si>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</si>
  <si>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</si>
  <si>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</si>
  <si>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</si>
  <si>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</si>
  <si>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</si>
  <si>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</si>
  <si>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</si>
  <si>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</si>
  <si>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</si>
  <si>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</si>
  <si>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</si>
  <si>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</si>
  <si>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</si>
  <si>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</si>
  <si>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</si>
  <si>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</si>
  <si>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</si>
  <si>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</si>
  <si>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</si>
  <si>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</si>
  <si>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</si>
  <si>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</si>
  <si>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</si>
  <si>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</si>
  <si>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</si>
  <si>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</si>
  <si>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</si>
  <si>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</si>
  <si>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</si>
  <si>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</si>
  <si>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</si>
  <si>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</si>
  <si>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</si>
  <si>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</si>
  <si>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</si>
  <si>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</si>
  <si>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</si>
  <si>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</si>
  <si>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</si>
  <si>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</si>
  <si>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</si>
  <si>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</si>
  <si>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</si>
  <si>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</si>
  <si>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</si>
  <si>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</si>
  <si>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</si>
  <si>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</si>
  <si>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</si>
  <si>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</si>
  <si>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</si>
  <si>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</si>
  <si>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</si>
  <si>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</si>
  <si>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</si>
  <si>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</si>
  <si>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</si>
  <si>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</si>
  <si>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</si>
  <si>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</si>
  <si>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</si>
  <si>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</si>
  <si>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</si>
  <si>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</si>
  <si>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</si>
  <si>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</si>
  <si>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</si>
  <si>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</si>
  <si>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</si>
  <si>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</si>
  <si>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</si>
  <si>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</si>
  <si>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</si>
  <si>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</si>
  <si>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</si>
  <si>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</si>
  <si>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</si>
  <si>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</si>
  <si>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</si>
  <si>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</si>
  <si>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</si>
  <si>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</si>
  <si>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</si>
  <si>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</si>
  <si>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</si>
  <si>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</si>
  <si>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</si>
  <si>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</si>
  <si>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</si>
  <si>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</si>
  <si>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</si>
  <si>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</si>
  <si>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</si>
  <si>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</si>
  <si>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</si>
  <si>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</si>
  <si>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</si>
  <si>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</si>
  <si>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</si>
  <si>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</si>
  <si>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</si>
  <si>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</si>
  <si>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</si>
  <si>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</si>
  <si>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</si>
  <si>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</si>
  <si>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</si>
  <si>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</si>
  <si>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</si>
  <si>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</si>
  <si>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</si>
  <si>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</si>
  <si>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</si>
  <si>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</si>
  <si>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</si>
  <si>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</si>
  <si>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</si>
  <si>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</si>
  <si>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</si>
  <si>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</si>
  <si>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</si>
  <si>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</si>
  <si>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</si>
  <si>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</si>
  <si>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</si>
  <si>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</si>
  <si>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</si>
  <si>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</si>
  <si>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</si>
  <si>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</si>
  <si>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</si>
  <si>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</si>
  <si>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</si>
  <si>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</si>
  <si>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</si>
  <si>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</si>
  <si>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</si>
  <si>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</si>
  <si>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</si>
  <si>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</si>
  <si>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</si>
  <si>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</si>
  <si>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</si>
  <si>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</si>
  <si>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</si>
  <si>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</si>
  <si>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</si>
  <si>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</si>
  <si>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</si>
  <si>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</si>
  <si>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</si>
  <si>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</si>
  <si>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</si>
  <si>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</si>
  <si>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</si>
  <si>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</si>
  <si>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</si>
  <si>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</si>
  <si>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</si>
  <si>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</si>
  <si>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</si>
  <si>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</si>
  <si>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</si>
  <si>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</si>
  <si>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</si>
  <si>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</si>
  <si>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</si>
  <si>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</si>
  <si>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</si>
  <si>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</si>
  <si>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</si>
  <si>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</si>
  <si>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</si>
  <si>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</si>
  <si>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</si>
  <si>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</si>
  <si>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</si>
  <si>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</si>
  <si>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</si>
  <si>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</si>
  <si>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</si>
  <si>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</si>
  <si>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</si>
  <si>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</si>
  <si>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</si>
  <si>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</si>
  <si>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</si>
  <si>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</si>
  <si>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</si>
  <si>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</si>
  <si>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</si>
  <si>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</si>
  <si>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</si>
  <si>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</si>
  <si>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</si>
  <si>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</si>
  <si>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</si>
  <si>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</si>
  <si>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</si>
  <si>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</si>
  <si>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</si>
  <si>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</si>
  <si>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</si>
  <si>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</si>
  <si>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</si>
  <si>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</si>
  <si>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</si>
  <si>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</si>
  <si>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</si>
  <si>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</si>
  <si>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</si>
  <si>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</si>
  <si>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</si>
  <si>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</si>
  <si>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</si>
  <si>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</si>
  <si>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</si>
  <si>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</si>
  <si>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</si>
  <si>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</si>
  <si>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</si>
  <si>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</si>
  <si>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</si>
  <si>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</si>
  <si>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</si>
  <si>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</si>
  <si>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</si>
  <si>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</si>
  <si>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</si>
  <si>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</si>
  <si>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</si>
  <si>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</si>
  <si>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</si>
  <si>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</si>
  <si>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</si>
  <si>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</si>
  <si>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</si>
  <si>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</si>
  <si>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</si>
  <si>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</si>
  <si>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</si>
  <si>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</si>
  <si>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</si>
  <si>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</si>
  <si>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</si>
  <si>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</si>
  <si>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</si>
  <si>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</si>
  <si>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</si>
  <si>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</si>
  <si>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</si>
  <si>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</si>
  <si>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</si>
  <si>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</si>
  <si>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</si>
  <si>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</si>
  <si>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</si>
  <si>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</si>
  <si>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</si>
  <si>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</si>
  <si>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</si>
  <si>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</si>
  <si>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</si>
  <si>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</si>
  <si>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</si>
  <si>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</si>
  <si>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</si>
  <si>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</si>
  <si>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</si>
  <si>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</si>
  <si>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</si>
  <si>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</si>
  <si>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</si>
  <si>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</si>
  <si>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</si>
  <si>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</si>
  <si>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</si>
  <si>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</si>
  <si>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</si>
  <si>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</si>
  <si>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</si>
  <si>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</si>
  <si>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</si>
  <si>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</si>
  <si>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</si>
  <si>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</si>
  <si>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</si>
  <si>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</si>
  <si>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</si>
  <si>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</si>
  <si>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</si>
  <si>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</si>
  <si>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</si>
  <si>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</si>
  <si>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</si>
  <si>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</si>
  <si>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</si>
  <si>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</si>
  <si>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</si>
  <si>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</si>
  <si>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</si>
  <si>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</si>
  <si>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</si>
  <si>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</si>
  <si>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</si>
  <si>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</si>
  <si>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</si>
  <si>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</si>
  <si>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</si>
  <si>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</si>
  <si>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</si>
  <si>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</si>
  <si>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</si>
  <si>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</si>
  <si>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</si>
  <si>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</si>
  <si>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</si>
  <si>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</si>
  <si>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</si>
  <si>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</si>
  <si>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</si>
  <si>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</si>
  <si>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</si>
  <si>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</si>
  <si>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</si>
  <si>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</si>
  <si>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</si>
  <si>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</si>
  <si>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</si>
  <si>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</si>
  <si>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</si>
  <si>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</si>
  <si>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</si>
  <si>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</si>
  <si>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</si>
  <si>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</si>
  <si>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</si>
  <si>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</si>
  <si>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</si>
  <si>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</si>
  <si>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</si>
  <si>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</si>
  <si>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</si>
  <si>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</si>
  <si>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</si>
  <si>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</si>
  <si>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</si>
  <si>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</si>
  <si>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</si>
  <si>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</si>
  <si>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</si>
  <si>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</si>
  <si>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</si>
  <si>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</si>
  <si>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</si>
  <si>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</si>
  <si>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</si>
  <si>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</si>
  <si>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</si>
  <si>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</si>
  <si>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</si>
  <si>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</si>
  <si>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</si>
  <si>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</si>
  <si>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</si>
  <si>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</si>
  <si>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</si>
  <si>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</si>
  <si>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</si>
  <si>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</si>
  <si>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</si>
  <si>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</si>
  <si>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</si>
  <si>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</si>
  <si>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</si>
  <si>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</si>
  <si>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</si>
  <si>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</si>
  <si>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</si>
  <si>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</si>
  <si>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</si>
  <si>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</si>
  <si>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</si>
  <si>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</si>
  <si>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</si>
  <si>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</si>
  <si>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</si>
  <si>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</si>
  <si>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</si>
  <si>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</si>
  <si>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</si>
  <si>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</si>
  <si>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</si>
  <si>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</si>
  <si>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</si>
  <si>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</si>
  <si>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</si>
  <si>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</si>
  <si>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</si>
  <si>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</si>
  <si>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</si>
  <si>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</si>
  <si>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</si>
  <si>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</si>
  <si>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</si>
  <si>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</si>
  <si>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</si>
  <si>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</si>
  <si>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</si>
  <si>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</si>
  <si>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</si>
  <si>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</si>
  <si>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</si>
  <si>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</si>
  <si>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</si>
  <si>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</si>
  <si>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</si>
  <si>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</si>
  <si>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</si>
  <si>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</si>
  <si>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</si>
  <si>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</si>
  <si>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</si>
  <si>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</si>
  <si>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</si>
  <si>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</si>
  <si>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</si>
  <si>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</si>
  <si>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</si>
  <si>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</si>
  <si>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</si>
  <si>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</si>
  <si>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</si>
  <si>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</si>
  <si>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</si>
  <si>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</si>
  <si>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</si>
  <si>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</si>
  <si>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</si>
  <si>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</si>
  <si>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</si>
  <si>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</si>
  <si>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</si>
  <si>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</si>
  <si>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</si>
  <si>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</si>
  <si>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</si>
  <si>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</si>
  <si>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</si>
  <si>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</si>
  <si>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</si>
  <si>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</si>
  <si>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</si>
  <si>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</si>
  <si>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</si>
  <si>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</si>
  <si>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</si>
  <si>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</si>
  <si>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</si>
  <si>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</si>
  <si>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</si>
  <si>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</si>
  <si>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</si>
  <si>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</si>
  <si>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</si>
  <si>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</si>
  <si>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</si>
  <si>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</si>
  <si>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</si>
  <si>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</si>
  <si>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</si>
  <si>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</si>
  <si>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</si>
  <si>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</si>
  <si>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</si>
  <si>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</si>
  <si>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</si>
  <si>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</si>
  <si>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</si>
  <si>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</si>
  <si>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</si>
  <si>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</si>
  <si>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</si>
  <si>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</si>
  <si>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</si>
  <si>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</si>
  <si>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</si>
  <si>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</si>
  <si>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</si>
  <si>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</si>
  <si>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</si>
  <si>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</si>
  <si>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</si>
  <si>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</si>
  <si>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</si>
  <si>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</si>
  <si>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</si>
  <si>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</si>
  <si>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</si>
  <si>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</si>
  <si>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</si>
  <si>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</si>
  <si>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</si>
  <si>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</si>
  <si>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</si>
  <si>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</si>
  <si>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</si>
  <si>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</si>
  <si>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</si>
  <si>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</si>
  <si>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</si>
  <si>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</si>
  <si>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</si>
  <si>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</si>
  <si>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</si>
  <si>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</si>
  <si>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</si>
  <si>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</si>
  <si>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</si>
  <si>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</si>
  <si>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</si>
  <si>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</si>
  <si>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</si>
  <si>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</si>
  <si>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</si>
  <si>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</si>
  <si>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</si>
  <si>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</si>
  <si>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</si>
  <si>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</si>
  <si>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</si>
  <si>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</si>
  <si>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</si>
  <si>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</si>
  <si>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</si>
  <si>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</si>
  <si>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</si>
  <si>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</si>
  <si>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</si>
  <si>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</si>
  <si>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</si>
  <si>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</si>
  <si>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</si>
  <si>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</si>
  <si>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</si>
  <si>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</si>
  <si>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</si>
  <si>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</si>
  <si>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</si>
  <si>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</si>
  <si>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</si>
  <si>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</si>
  <si>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</si>
  <si>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</si>
  <si>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</si>
  <si>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</si>
  <si>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</si>
  <si>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</si>
  <si>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</si>
  <si>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</si>
  <si>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</si>
  <si>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</si>
  <si>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</si>
  <si>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</si>
  <si>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</si>
  <si>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</si>
  <si>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</si>
  <si>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</si>
  <si>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</si>
  <si>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</si>
  <si>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</si>
  <si>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</si>
  <si>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</si>
  <si>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</si>
  <si>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</si>
  <si>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</si>
  <si>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</si>
  <si>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</si>
  <si>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</si>
  <si>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</si>
  <si>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</si>
  <si>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</si>
  <si>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</si>
  <si>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</si>
  <si>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</si>
  <si>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</si>
  <si>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</si>
  <si>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</si>
  <si>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</si>
  <si>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</si>
  <si>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</si>
  <si>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</si>
  <si>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</si>
  <si>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</si>
  <si>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</si>
  <si>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</si>
  <si>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</si>
  <si>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</si>
  <si>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</si>
  <si>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</si>
  <si>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</si>
  <si>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</si>
  <si>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</si>
  <si>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</si>
  <si>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</si>
  <si>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</si>
  <si>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</si>
  <si>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</si>
  <si>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</si>
  <si>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</si>
  <si>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</si>
  <si>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</si>
  <si>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</si>
  <si>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</si>
  <si>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</si>
  <si>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</si>
  <si>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</si>
  <si>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</si>
  <si>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</si>
  <si>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</si>
  <si>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</si>
  <si>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</si>
  <si>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</si>
  <si>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</si>
  <si>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</si>
  <si>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</si>
  <si>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</si>
  <si>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</si>
  <si>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</si>
  <si>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</si>
  <si>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</si>
  <si>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</si>
  <si>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</si>
  <si>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</si>
  <si>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</si>
  <si>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</si>
  <si>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</si>
  <si>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</si>
  <si>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</si>
  <si>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</si>
  <si>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</si>
  <si>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</si>
  <si>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</si>
  <si>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</si>
  <si>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</si>
  <si>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</si>
  <si>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</si>
  <si>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</si>
  <si>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</si>
  <si>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</si>
  <si>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</si>
  <si>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</si>
  <si>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</si>
  <si>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</si>
  <si>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</si>
  <si>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</si>
  <si>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</si>
  <si>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</si>
  <si>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</si>
  <si>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</si>
  <si>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</si>
  <si>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</si>
  <si>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</si>
  <si>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</si>
  <si>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</si>
  <si>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</si>
  <si>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</si>
  <si>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</si>
  <si>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</si>
  <si>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</si>
  <si>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</si>
  <si>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</si>
  <si>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</si>
  <si>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</si>
  <si>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</si>
  <si>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</si>
  <si>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</si>
  <si>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</si>
  <si>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</si>
  <si>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</si>
  <si>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</si>
  <si>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</si>
  <si>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</si>
  <si>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</si>
  <si>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</si>
  <si>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</si>
  <si>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</si>
  <si>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</si>
  <si>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</si>
  <si>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</si>
  <si>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</si>
  <si>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</si>
  <si>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</si>
  <si>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</si>
  <si>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</si>
  <si>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</si>
  <si>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</si>
  <si>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</si>
  <si>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</si>
  <si>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</si>
  <si>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</si>
  <si>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</si>
  <si>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</si>
  <si>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</si>
  <si>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</si>
  <si>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</si>
  <si>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</si>
  <si>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</si>
  <si>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</si>
  <si>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</si>
  <si>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</si>
  <si>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</si>
  <si>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</si>
  <si>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</si>
  <si>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</si>
  <si>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</si>
  <si>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</si>
  <si>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</si>
  <si>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</si>
  <si>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</si>
  <si>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</si>
  <si>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</si>
  <si>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</si>
  <si>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</si>
  <si>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</si>
  <si>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</si>
  <si>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</si>
  <si>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</si>
  <si>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</si>
  <si>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</si>
  <si>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</si>
  <si>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</si>
  <si>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</si>
  <si>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</si>
  <si>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</si>
  <si>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</si>
  <si>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</si>
  <si>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</si>
  <si>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</si>
  <si>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</si>
  <si>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</si>
  <si>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</si>
  <si>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</si>
  <si>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</si>
  <si>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</si>
  <si>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</si>
  <si>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</si>
  <si>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</si>
  <si>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</si>
  <si>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</si>
  <si>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</si>
  <si>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</si>
  <si>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</si>
  <si>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</si>
  <si>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</si>
  <si>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</si>
  <si>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</si>
  <si>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</si>
  <si>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</si>
  <si>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</si>
  <si>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</si>
  <si>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</si>
  <si>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</si>
  <si>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</si>
  <si>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</si>
  <si>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</si>
  <si>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</si>
  <si>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</si>
  <si>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</si>
  <si>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</si>
  <si>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</si>
  <si>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</si>
  <si>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</si>
  <si>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</si>
  <si>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</si>
  <si>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</si>
  <si>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</si>
  <si>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</si>
  <si>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</si>
  <si>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</si>
  <si>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</si>
  <si>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</si>
  <si>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</si>
  <si>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</si>
  <si>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</si>
  <si>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</si>
  <si>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</si>
  <si>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</si>
  <si>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</si>
  <si>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</si>
  <si>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</si>
  <si>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</si>
  <si>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</si>
  <si>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</si>
  <si>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</si>
  <si>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</si>
  <si>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</si>
  <si>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</si>
  <si>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</si>
  <si>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</si>
  <si>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</si>
  <si>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</si>
  <si>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</si>
  <si>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</si>
  <si>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</si>
  <si>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</si>
  <si>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</si>
  <si>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</si>
  <si>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</si>
  <si>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</si>
  <si>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</si>
  <si>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</si>
  <si>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</si>
  <si>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</si>
  <si>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</si>
  <si>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</si>
  <si>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</si>
  <si>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</si>
  <si>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</si>
  <si>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</si>
  <si>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</si>
  <si>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</si>
  <si>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</si>
  <si>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</si>
  <si>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</si>
  <si>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</si>
  <si>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</si>
  <si>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</si>
  <si>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</si>
  <si>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</si>
  <si>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</si>
  <si>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</si>
  <si>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</si>
  <si>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</si>
  <si>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</si>
  <si>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</si>
  <si>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</si>
  <si>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</si>
  <si>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</si>
  <si>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</si>
  <si>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</si>
  <si>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</si>
  <si>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</si>
  <si>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</si>
  <si>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</si>
  <si>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</si>
  <si>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</si>
  <si>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</si>
  <si>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</si>
  <si>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</si>
  <si>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</si>
  <si>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</si>
  <si>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</si>
  <si>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</si>
  <si>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</si>
  <si>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</si>
  <si>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</si>
  <si>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</si>
  <si>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</si>
  <si>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</si>
  <si>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</si>
  <si>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</si>
  <si>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</si>
  <si>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</si>
  <si>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</si>
  <si>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</si>
  <si>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</si>
  <si>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</si>
  <si>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</si>
  <si>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</si>
  <si>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</si>
  <si>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</si>
  <si>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</si>
  <si>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</si>
  <si>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</si>
  <si>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</si>
  <si>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</si>
  <si>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</si>
  <si>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</si>
  <si>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</si>
  <si>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</si>
  <si>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</si>
  <si>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</si>
  <si>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</si>
  <si>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</si>
  <si>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</si>
  <si>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</si>
  <si>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</si>
  <si>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</si>
  <si>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</si>
  <si>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</si>
  <si>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</si>
  <si>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</si>
  <si>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</si>
  <si>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</si>
  <si>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</si>
  <si>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</si>
  <si>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</si>
  <si>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</si>
  <si>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</si>
  <si>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</si>
  <si>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</si>
  <si>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</si>
  <si>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</si>
  <si>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</si>
  <si>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</si>
  <si>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</si>
  <si>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</si>
  <si>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</si>
  <si>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</si>
  <si>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</si>
  <si>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</si>
  <si>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</si>
  <si>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</si>
  <si>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</si>
  <si>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</si>
  <si>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</si>
  <si>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</si>
  <si>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</si>
  <si>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</si>
  <si>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</si>
  <si>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</si>
  <si>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</si>
  <si>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</si>
  <si>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</si>
  <si>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</si>
  <si>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</si>
  <si>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</si>
  <si>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</si>
  <si>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</si>
  <si>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</si>
  <si>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</si>
  <si>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</si>
  <si>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</si>
  <si>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</si>
  <si>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</si>
  <si>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</si>
  <si>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</si>
  <si>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</si>
  <si>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</si>
  <si>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</si>
  <si>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</si>
  <si>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</si>
  <si>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</si>
  <si>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</si>
  <si>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</si>
  <si>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</si>
  <si>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</si>
  <si>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</si>
  <si>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</si>
  <si>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</si>
  <si>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</si>
  <si>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</si>
  <si>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</si>
  <si>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</si>
  <si>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</si>
  <si>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</si>
  <si>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</si>
  <si>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</si>
  <si>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</si>
  <si>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</si>
  <si>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</si>
  <si>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</si>
  <si>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</si>
  <si>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</si>
  <si>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</si>
  <si>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</si>
  <si>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</si>
  <si>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</si>
  <si>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</si>
  <si>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</si>
  <si>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</si>
  <si>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</si>
  <si>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</si>
  <si>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</si>
  <si>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</si>
  <si>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</si>
  <si>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</si>
  <si>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</si>
  <si>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</si>
  <si>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</si>
  <si>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</si>
  <si>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</si>
  <si>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</si>
  <si>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</si>
  <si>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</si>
  <si>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</si>
  <si>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</si>
  <si>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</si>
  <si>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</si>
  <si>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</si>
  <si>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</si>
  <si>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</si>
  <si>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</si>
  <si>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</si>
  <si>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</si>
  <si>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</si>
  <si>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</si>
  <si>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</si>
  <si>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</si>
  <si>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</si>
  <si>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</si>
  <si>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</si>
  <si>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</si>
  <si>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</si>
  <si>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</si>
  <si>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</si>
  <si>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</si>
  <si>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</si>
  <si>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</si>
  <si>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</si>
  <si>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</si>
  <si>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</si>
  <si>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</si>
  <si>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</si>
  <si>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</si>
  <si>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</si>
  <si>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</si>
  <si>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</si>
  <si>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</si>
  <si>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</si>
  <si>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</si>
  <si>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</si>
  <si>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</si>
  <si>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</si>
  <si>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</si>
  <si>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</si>
  <si>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</si>
  <si>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</si>
  <si>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</si>
  <si>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</si>
  <si>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</si>
  <si>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</si>
  <si>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</si>
  <si>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</si>
  <si>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</si>
  <si>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</si>
  <si>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</si>
  <si>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</si>
  <si>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</si>
  <si>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</si>
  <si>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</si>
  <si>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</si>
  <si>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</si>
  <si>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</si>
  <si>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</si>
  <si>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</si>
  <si>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</si>
  <si>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</si>
  <si>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</si>
  <si>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</si>
  <si>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</si>
  <si>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</si>
  <si>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</si>
  <si>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</si>
  <si>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</si>
  <si>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</si>
  <si>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</si>
  <si>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</si>
  <si>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</si>
  <si>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</si>
  <si>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</si>
  <si>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</si>
  <si>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</si>
  <si>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</si>
  <si>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</si>
  <si>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</si>
  <si>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</si>
  <si>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</si>
  <si>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</si>
  <si>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</si>
  <si>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</si>
  <si>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</si>
  <si>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</si>
  <si>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</si>
  <si>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</si>
  <si>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</si>
  <si>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</si>
  <si>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</si>
  <si>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</si>
  <si>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</si>
  <si>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</si>
  <si>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</si>
  <si>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</si>
  <si>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</si>
  <si>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</si>
  <si>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</si>
  <si>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</si>
  <si>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</si>
  <si>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</si>
  <si>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</si>
  <si>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</si>
  <si>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</si>
  <si>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</si>
  <si>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</si>
  <si>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</si>
  <si>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</si>
  <si>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</si>
  <si>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</si>
  <si>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</si>
  <si>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</si>
  <si>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</si>
  <si>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</si>
  <si>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</si>
  <si>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</si>
  <si>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</si>
  <si>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</si>
  <si>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</si>
  <si>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</si>
  <si>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</si>
  <si>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</si>
  <si>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</si>
  <si>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</si>
  <si>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</si>
  <si>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</si>
  <si>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</si>
  <si>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</si>
  <si>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</si>
  <si>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</si>
  <si>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</si>
  <si>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</si>
  <si>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</si>
  <si>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</si>
  <si>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</si>
  <si>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</si>
  <si>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</si>
  <si>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</si>
  <si>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</si>
  <si>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</si>
  <si>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</si>
  <si>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</si>
  <si>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</si>
  <si>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</si>
  <si>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</si>
  <si>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</si>
  <si>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</si>
  <si>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</si>
  <si>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</si>
  <si>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</si>
  <si>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</si>
  <si>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</si>
  <si>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</si>
  <si>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</si>
  <si>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</si>
  <si>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</si>
  <si>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</si>
  <si>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</si>
  <si>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</si>
  <si>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</si>
  <si>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</si>
  <si>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</si>
  <si>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</si>
  <si>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</si>
  <si>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</si>
  <si>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</si>
  <si>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</si>
  <si>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</si>
  <si>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</si>
  <si>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</si>
  <si>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</si>
  <si>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</si>
  <si>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</si>
  <si>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</si>
  <si>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</si>
  <si>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</si>
  <si>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</si>
  <si>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</si>
  <si>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</si>
  <si>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</si>
  <si>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</si>
  <si>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</si>
  <si>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</si>
  <si>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</si>
  <si>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</si>
  <si>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</si>
  <si>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</si>
  <si>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</si>
  <si>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</si>
  <si>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</si>
  <si>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</si>
  <si>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</si>
  <si>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</si>
  <si>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</si>
  <si>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</si>
  <si>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</si>
  <si>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</si>
  <si>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</si>
  <si>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</si>
  <si>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</si>
  <si>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</si>
  <si>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</si>
  <si>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</si>
  <si>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</si>
  <si>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</si>
  <si>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</si>
  <si>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</si>
  <si>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</si>
  <si>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</si>
  <si>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</si>
  <si>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</si>
  <si>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</si>
  <si>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</si>
  <si>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</si>
  <si>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</si>
  <si>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</si>
  <si>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</si>
  <si>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</si>
  <si>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</si>
  <si>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</si>
  <si>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</si>
  <si>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</si>
  <si>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</si>
  <si>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</si>
  <si>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</si>
  <si>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</si>
  <si>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</si>
  <si>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</si>
  <si>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</si>
  <si>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</si>
  <si>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</si>
  <si>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</si>
  <si>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</si>
  <si>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</si>
  <si>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</si>
  <si>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</si>
  <si>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</si>
  <si>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</si>
  <si>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</si>
  <si>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</si>
  <si>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</si>
  <si>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</si>
  <si>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</si>
  <si>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</si>
  <si>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</si>
  <si>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</si>
  <si>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</si>
  <si>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</si>
  <si>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</si>
  <si>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</si>
  <si>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</si>
  <si>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</si>
  <si>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</si>
  <si>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</si>
  <si>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</si>
  <si>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</si>
  <si>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</si>
  <si>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</si>
  <si>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</si>
  <si>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</si>
  <si>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</si>
  <si>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</si>
  <si>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</si>
  <si>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</si>
  <si>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</si>
  <si>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</si>
  <si>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</si>
  <si>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</si>
  <si>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</si>
  <si>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</si>
  <si>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</si>
  <si>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</si>
  <si>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</si>
  <si>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</si>
  <si>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</si>
  <si>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</si>
  <si>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</si>
  <si>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</si>
  <si>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</si>
  <si>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</si>
  <si>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</si>
  <si>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</si>
  <si>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</si>
  <si>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</si>
  <si>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</si>
  <si>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</si>
  <si>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</si>
  <si>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</si>
  <si>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</si>
  <si>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</si>
  <si>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</si>
  <si>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</si>
  <si>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</si>
  <si>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</si>
  <si>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</si>
  <si>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</si>
  <si>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</si>
  <si>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</si>
  <si>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</si>
  <si>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</si>
  <si>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</si>
  <si>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</si>
  <si>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</si>
  <si>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</si>
  <si>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</si>
  <si>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</si>
  <si>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</si>
  <si>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</si>
  <si>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</si>
  <si>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</si>
  <si>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</si>
  <si>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</si>
  <si>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</si>
  <si>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</si>
  <si>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</si>
  <si>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</si>
  <si>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</si>
  <si>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</si>
  <si>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</si>
  <si>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</si>
  <si>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</si>
  <si>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</si>
  <si>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</si>
  <si>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</si>
  <si>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</si>
  <si>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</si>
  <si>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</si>
  <si>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</si>
  <si>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</si>
  <si>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</si>
  <si>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</si>
  <si>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</si>
  <si>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</si>
  <si>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</si>
  <si>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</si>
  <si>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</si>
  <si>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</si>
  <si>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</si>
  <si>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</si>
  <si>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</si>
  <si>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</si>
  <si>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</si>
  <si>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</si>
  <si>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</si>
  <si>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</si>
  <si>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</si>
  <si>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</si>
  <si>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</si>
  <si>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</si>
  <si>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</si>
  <si>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</si>
  <si>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</si>
  <si>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</si>
  <si>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</si>
  <si>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</si>
  <si>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</si>
  <si>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</si>
  <si>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</si>
  <si>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</si>
  <si>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</si>
  <si>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</si>
  <si>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</si>
  <si>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</si>
  <si>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</si>
  <si>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</si>
  <si>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</si>
  <si>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</si>
  <si>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</si>
  <si>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</si>
  <si>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</si>
  <si>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</si>
  <si>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</si>
  <si>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</si>
  <si>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</si>
  <si>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</si>
  <si>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</si>
  <si>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</si>
  <si>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</si>
  <si>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</si>
  <si>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</si>
  <si>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</si>
  <si>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</si>
  <si>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</si>
  <si>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</si>
  <si>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</si>
  <si>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</si>
  <si>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</si>
  <si>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</si>
  <si>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</si>
  <si>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</si>
  <si>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</si>
  <si>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</si>
  <si>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</si>
  <si>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</si>
  <si>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</si>
  <si>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</si>
  <si>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</si>
  <si>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</si>
  <si>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</si>
  <si>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</si>
  <si>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</si>
  <si>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</si>
  <si>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</si>
  <si>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</si>
  <si>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</si>
  <si>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</si>
  <si>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</si>
  <si>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</si>
  <si>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</si>
  <si>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</si>
  <si>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</si>
  <si>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</si>
  <si>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</si>
  <si>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</si>
  <si>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</si>
  <si>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</si>
  <si>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</si>
  <si>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</si>
  <si>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</si>
  <si>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</si>
  <si>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</si>
  <si>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</si>
  <si>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</si>
  <si>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</si>
  <si>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</si>
  <si>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</si>
  <si>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</si>
  <si>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</si>
  <si>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</si>
  <si>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</si>
  <si>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</si>
  <si>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</si>
  <si>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</si>
  <si>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</si>
  <si>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</si>
  <si>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</si>
  <si>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</si>
  <si>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</si>
  <si>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</si>
  <si>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</si>
  <si>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</si>
  <si>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</si>
  <si>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</si>
  <si>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</si>
  <si>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</si>
  <si>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</si>
  <si>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</si>
  <si>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</si>
  <si>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</si>
  <si>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</si>
  <si>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</si>
  <si>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</si>
  <si>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</si>
  <si>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</si>
  <si>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</si>
  <si>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</si>
  <si>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</si>
  <si>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</si>
  <si>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</si>
  <si>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</si>
  <si>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</si>
  <si>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</si>
  <si>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</si>
  <si>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</si>
  <si>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</si>
  <si>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</si>
  <si>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</si>
  <si>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</si>
  <si>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</si>
  <si>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</si>
  <si>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</si>
  <si>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</si>
  <si>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</si>
  <si>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</si>
  <si>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</si>
  <si>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</si>
  <si>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</si>
  <si>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</si>
  <si>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</si>
  <si>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</si>
  <si>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</si>
  <si>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</si>
  <si>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</si>
  <si>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</si>
  <si>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</si>
  <si>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</si>
  <si>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</si>
  <si>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</si>
  <si>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</si>
  <si>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</si>
  <si>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</si>
  <si>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</si>
  <si>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</si>
  <si>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</si>
  <si>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</si>
  <si>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</si>
  <si>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</si>
  <si>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</si>
  <si>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</si>
  <si>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</si>
  <si>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</si>
  <si>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</si>
  <si>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</si>
  <si>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</si>
  <si>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</si>
  <si>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</si>
  <si>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</si>
  <si>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</si>
  <si>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</si>
  <si>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</si>
  <si>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</si>
  <si>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</si>
  <si>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</si>
  <si>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</si>
  <si>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</si>
  <si>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</si>
  <si>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</si>
  <si>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</si>
  <si>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</si>
  <si>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</si>
  <si>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</si>
  <si>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</si>
  <si>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</si>
  <si>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</si>
  <si>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</si>
  <si>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</si>
  <si>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</si>
  <si>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</si>
  <si>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</si>
  <si>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</si>
  <si>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</si>
  <si>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</si>
  <si>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</si>
  <si>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</si>
  <si>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</si>
  <si>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</si>
  <si>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</si>
  <si>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</si>
  <si>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</si>
  <si>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</si>
  <si>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</si>
  <si>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</si>
  <si>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</si>
  <si>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</si>
  <si>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</si>
  <si>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</si>
  <si>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</si>
  <si>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</si>
  <si>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</si>
  <si>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</si>
  <si>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</si>
  <si>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</si>
  <si>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</si>
  <si>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</si>
  <si>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</si>
  <si>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</si>
  <si>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</si>
  <si>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</si>
  <si>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</si>
  <si>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</si>
  <si>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</si>
  <si>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</si>
  <si>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</si>
  <si>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</si>
  <si>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</si>
  <si>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</si>
  <si>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</si>
  <si>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</si>
  <si>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</si>
  <si>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</si>
  <si>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</si>
  <si>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</si>
  <si>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</si>
  <si>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</si>
  <si>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</si>
  <si>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</si>
  <si>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</si>
  <si>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</si>
  <si>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</si>
  <si>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</si>
  <si>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</si>
  <si>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</si>
  <si>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</si>
  <si>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</si>
  <si>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</si>
  <si>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</si>
  <si>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</si>
  <si>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</si>
  <si>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</si>
  <si>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</si>
  <si>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</si>
  <si>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</si>
  <si>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</si>
  <si>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</si>
  <si>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</si>
  <si>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</si>
  <si>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</si>
  <si>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</si>
  <si>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</si>
  <si>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</si>
  <si>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</si>
  <si>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</si>
  <si>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</si>
  <si>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</si>
  <si>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</si>
  <si>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</si>
  <si>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</si>
  <si>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</si>
  <si>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</si>
  <si>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</si>
  <si>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</si>
  <si>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</si>
  <si>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</si>
  <si>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</si>
  <si>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</si>
  <si>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</si>
  <si>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</si>
  <si>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</si>
  <si>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</si>
  <si>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</si>
  <si>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</si>
  <si>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</si>
  <si>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</si>
  <si>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</si>
  <si>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</si>
  <si>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</si>
  <si>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</si>
  <si>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</si>
  <si>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</si>
  <si>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</si>
  <si>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</si>
  <si>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</si>
  <si>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</si>
  <si>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</si>
  <si>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</si>
  <si>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</si>
  <si>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</si>
  <si>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</si>
  <si>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</si>
  <si>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</si>
  <si>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</si>
  <si>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</si>
  <si>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</si>
  <si>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</si>
  <si>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</si>
  <si>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</si>
  <si>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</si>
  <si>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</si>
  <si>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</si>
  <si>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</si>
  <si>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</si>
  <si>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</si>
  <si>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</si>
  <si>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</si>
  <si>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</si>
  <si>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</si>
  <si>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</si>
  <si>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</si>
  <si>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</si>
  <si>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</si>
  <si>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</si>
  <si>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</si>
  <si>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</si>
  <si>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</si>
  <si>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</si>
  <si>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</si>
  <si>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</si>
  <si>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</si>
  <si>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</si>
  <si>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</si>
  <si>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</si>
  <si>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</si>
  <si>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</si>
  <si>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</si>
  <si>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</si>
  <si>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</si>
  <si>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</si>
  <si>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</si>
  <si>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</si>
  <si>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</si>
  <si>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</si>
  <si>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</si>
  <si>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</si>
  <si>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</si>
  <si>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</si>
  <si>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</si>
  <si>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</si>
  <si>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</si>
  <si>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</si>
  <si>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</si>
  <si>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</si>
  <si>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</si>
  <si>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</si>
  <si>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</si>
  <si>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</si>
  <si>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</si>
  <si>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</si>
  <si>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</si>
  <si>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</si>
  <si>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</si>
  <si>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</si>
  <si>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</si>
  <si>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</si>
  <si>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</si>
  <si>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</si>
  <si>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</si>
  <si>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</si>
  <si>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</si>
  <si>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</si>
  <si>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</si>
  <si>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</si>
  <si>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</si>
  <si>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</si>
  <si>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</si>
  <si>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</si>
  <si>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</si>
  <si>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</si>
  <si>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</si>
  <si>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</si>
  <si>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</si>
  <si>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</si>
  <si>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</si>
  <si>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</si>
  <si>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</si>
  <si>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</si>
  <si>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</si>
  <si>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</si>
  <si>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</si>
  <si>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</si>
  <si>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</si>
  <si>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</si>
  <si>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</si>
  <si>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</si>
  <si>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</si>
  <si>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</si>
  <si>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</si>
  <si>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</si>
  <si>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</si>
  <si>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</si>
  <si>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</si>
  <si>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</si>
  <si>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</si>
  <si>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</si>
  <si>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</si>
  <si>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</si>
  <si>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</si>
  <si>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</si>
  <si>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</si>
  <si>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</si>
  <si>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</si>
  <si>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</si>
  <si>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</si>
  <si>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</si>
  <si>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</si>
  <si>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</si>
  <si>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</si>
  <si>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</si>
  <si>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</si>
  <si>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</si>
  <si>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</si>
  <si>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</si>
  <si>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</si>
  <si>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</si>
  <si>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</si>
  <si>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</si>
  <si>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</si>
  <si>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</si>
  <si>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</si>
  <si>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</si>
  <si>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</si>
  <si>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</si>
  <si>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</si>
  <si>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</si>
  <si>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</si>
  <si>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</si>
  <si>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</si>
  <si>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</si>
  <si>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</si>
  <si>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</si>
  <si>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</si>
  <si>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</si>
  <si>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</si>
  <si>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</si>
  <si>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</si>
  <si>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</si>
  <si>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</si>
  <si>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</si>
  <si>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</si>
  <si>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</si>
  <si>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</si>
  <si>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</si>
  <si>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</si>
  <si>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</si>
  <si>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</si>
  <si>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</si>
  <si>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</si>
  <si>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</si>
  <si>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</si>
  <si>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</si>
  <si>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</si>
  <si>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</si>
  <si>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</si>
  <si>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</si>
  <si>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</si>
  <si>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</si>
  <si>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</si>
  <si>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</si>
  <si>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</si>
  <si>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</si>
  <si>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</si>
  <si>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</si>
  <si>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</si>
  <si>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</si>
  <si>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</si>
  <si>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</si>
  <si>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</si>
  <si>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</si>
  <si>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</si>
  <si>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</si>
  <si>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</si>
  <si>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</si>
  <si>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</si>
  <si>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</si>
  <si>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</si>
  <si>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</si>
  <si>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</si>
  <si>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</si>
  <si>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</si>
  <si>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</si>
  <si>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</si>
  <si>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</si>
  <si>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</si>
  <si>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</si>
  <si>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</si>
  <si>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</si>
  <si>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</si>
  <si>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</si>
  <si>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</si>
  <si>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</si>
  <si>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</si>
  <si>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</si>
  <si>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</si>
  <si>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</si>
  <si>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</si>
  <si>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</si>
  <si>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</si>
  <si>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</si>
  <si>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</si>
  <si>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</si>
  <si>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</si>
  <si>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</si>
  <si>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</si>
  <si>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</si>
  <si>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</si>
  <si>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</si>
  <si>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</si>
  <si>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</si>
  <si>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</si>
  <si>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</si>
  <si>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</si>
  <si>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</si>
  <si>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</si>
  <si>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</si>
  <si>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</si>
  <si>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</si>
  <si>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</si>
  <si>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</si>
  <si>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</si>
  <si>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</si>
  <si>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</si>
  <si>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</si>
  <si>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</si>
  <si>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</si>
  <si>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</si>
  <si>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</si>
  <si>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</si>
  <si>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</si>
  <si>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</si>
  <si>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</si>
  <si>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</si>
  <si>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</si>
  <si>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</si>
  <si>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</si>
  <si>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</si>
  <si>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</si>
  <si>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</si>
  <si>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</si>
  <si>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</si>
  <si>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</si>
  <si>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</si>
  <si>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</si>
  <si>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</si>
  <si>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</si>
  <si>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</si>
  <si>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</si>
  <si>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</si>
  <si>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</si>
  <si>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</si>
  <si>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</si>
  <si>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</si>
  <si>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</si>
  <si>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</si>
  <si>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</si>
  <si>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</si>
  <si>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</si>
  <si>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</si>
  <si>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</si>
  <si>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</si>
  <si>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</si>
  <si>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</si>
  <si>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</si>
  <si>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</si>
  <si>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</si>
  <si>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</si>
  <si>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</si>
  <si>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</si>
  <si>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</si>
  <si>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</si>
  <si>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</si>
  <si>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</si>
  <si>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</si>
  <si>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</si>
  <si>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</si>
  <si>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</si>
  <si>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</si>
  <si>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</si>
  <si>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</si>
  <si>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</si>
  <si>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</si>
  <si>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</si>
  <si>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</si>
  <si>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</si>
  <si>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</si>
  <si>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</si>
  <si>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</si>
  <si>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</si>
  <si>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</si>
  <si>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</si>
  <si>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</si>
  <si>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</si>
  <si>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</si>
  <si>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</si>
  <si>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</si>
  <si>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</si>
  <si>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</si>
  <si>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</si>
  <si>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</si>
  <si>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</si>
  <si>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</si>
  <si>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</si>
  <si>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</si>
  <si>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</si>
  <si>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</si>
  <si>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</si>
  <si>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</si>
  <si>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</si>
  <si>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</si>
  <si>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</si>
  <si>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</si>
  <si>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</si>
  <si>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</si>
  <si>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</si>
  <si>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</si>
  <si>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</si>
  <si>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</si>
  <si>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</si>
  <si>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</si>
  <si>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</si>
  <si>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</si>
  <si>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</si>
  <si>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</si>
  <si>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</si>
  <si>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</si>
  <si>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</si>
  <si>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</si>
  <si>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</si>
  <si>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</si>
  <si>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</si>
  <si>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</si>
  <si>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</si>
  <si>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</si>
  <si>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</si>
  <si>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</si>
  <si>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</si>
  <si>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</si>
  <si>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</si>
  <si>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</si>
  <si>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</si>
  <si>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</si>
  <si>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</si>
  <si>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</si>
  <si>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</si>
  <si>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</si>
  <si>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</si>
  <si>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</si>
  <si>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</si>
  <si>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</si>
  <si>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</si>
  <si>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</si>
  <si>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</si>
  <si>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</si>
  <si>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</si>
  <si>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</si>
  <si>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</si>
  <si>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</si>
  <si>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</si>
  <si>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</si>
  <si>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</si>
  <si>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</si>
  <si>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</si>
  <si>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</si>
  <si>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</si>
  <si>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</si>
  <si>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</si>
  <si>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</si>
  <si>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</si>
  <si>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</si>
  <si>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</si>
  <si>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</si>
  <si>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</si>
  <si>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</si>
  <si>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</si>
  <si>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</si>
  <si>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</si>
  <si>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</si>
  <si>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</si>
  <si>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</si>
  <si>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</si>
  <si>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</si>
  <si>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</si>
  <si>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</si>
  <si>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</si>
  <si>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</si>
  <si>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</si>
  <si>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</si>
  <si>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</si>
  <si>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</si>
  <si>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</si>
  <si>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</si>
  <si>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</si>
  <si>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</si>
  <si>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</si>
  <si>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</si>
  <si>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</si>
  <si>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</si>
  <si>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</si>
  <si>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</si>
  <si>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</si>
  <si>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</si>
  <si>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</si>
  <si>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</si>
  <si>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</si>
  <si>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</si>
  <si>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</si>
  <si>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</si>
  <si>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</si>
  <si>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</si>
  <si>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</si>
  <si>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</si>
  <si>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</si>
  <si>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</si>
  <si>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</si>
  <si>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</si>
  <si>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</si>
  <si>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</si>
  <si>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</si>
  <si>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</si>
  <si>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</si>
  <si>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</si>
  <si>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</si>
  <si>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</si>
  <si>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</si>
  <si>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</si>
  <si>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</si>
  <si>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</si>
  <si>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</si>
  <si>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</si>
  <si>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</si>
  <si>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</si>
  <si>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</si>
  <si>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</si>
  <si>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</si>
  <si>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</si>
  <si>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</si>
  <si>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</si>
  <si>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</si>
  <si>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</si>
  <si>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</si>
  <si>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</si>
  <si>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</si>
  <si>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</si>
  <si>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</si>
  <si>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</si>
  <si>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</si>
  <si>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</si>
  <si>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</si>
  <si>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</si>
  <si>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</si>
  <si>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</si>
  <si>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</si>
  <si>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</si>
  <si>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</si>
  <si>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</si>
  <si>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</si>
  <si>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</si>
  <si>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</si>
  <si>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</si>
  <si>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</si>
  <si>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</si>
  <si>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</si>
  <si>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</si>
  <si>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</si>
  <si>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</si>
  <si>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</si>
  <si>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</si>
  <si>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</si>
  <si>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</si>
  <si>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</si>
  <si>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</si>
  <si>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</si>
  <si>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</si>
  <si>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</si>
  <si>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</si>
  <si>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</si>
  <si>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</si>
  <si>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</si>
  <si>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</si>
  <si>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</si>
  <si>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</si>
  <si>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</si>
  <si>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</si>
  <si>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</si>
  <si>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</si>
  <si>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</si>
  <si>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</si>
  <si>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</si>
  <si>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</si>
  <si>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</si>
  <si>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</si>
  <si>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</si>
  <si>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</si>
  <si>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</si>
  <si>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</si>
  <si>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</si>
  <si>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</si>
  <si>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</si>
  <si>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</si>
  <si>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</si>
  <si>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</si>
  <si>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</si>
  <si>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</si>
  <si>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</si>
  <si>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</si>
  <si>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</si>
  <si>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</si>
  <si>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</si>
  <si>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</si>
  <si>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</si>
  <si>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</si>
  <si>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</si>
  <si>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</si>
  <si>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</si>
  <si>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</si>
  <si>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</si>
  <si>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</si>
  <si>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</si>
  <si>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</si>
  <si>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</si>
  <si>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</si>
  <si>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</si>
  <si>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</si>
  <si>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</si>
  <si>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</si>
  <si>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</si>
  <si>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</si>
  <si>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</si>
  <si>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</si>
  <si>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</si>
  <si>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</si>
  <si>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</si>
  <si>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</si>
  <si>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</si>
  <si>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</si>
  <si>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</si>
  <si>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</si>
  <si>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</si>
  <si>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</si>
  <si>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</si>
  <si>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</si>
  <si>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</si>
  <si>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</si>
  <si>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</si>
  <si>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</si>
  <si>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</si>
  <si>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</si>
  <si>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</si>
  <si>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</si>
  <si>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</si>
  <si>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</si>
  <si>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</si>
  <si>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</si>
  <si>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</si>
  <si>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</si>
  <si>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</si>
  <si>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</si>
  <si>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</si>
  <si>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</si>
  <si>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</si>
  <si>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</si>
  <si>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</si>
  <si>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</si>
  <si>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</si>
  <si>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</si>
  <si>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</si>
  <si>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</si>
  <si>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</si>
  <si>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</si>
  <si>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</si>
  <si>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</si>
  <si>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</si>
  <si>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</si>
  <si>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</si>
  <si>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</si>
  <si>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</si>
  <si>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</si>
  <si>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</si>
  <si>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</si>
  <si>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</si>
  <si>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</si>
  <si>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</si>
  <si>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</si>
  <si>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</si>
  <si>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</si>
  <si>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</si>
  <si>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</si>
  <si>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</si>
  <si>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</si>
  <si>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</si>
  <si>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</si>
  <si>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</si>
  <si>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</si>
  <si>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</si>
  <si>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</si>
  <si>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</si>
  <si>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</si>
  <si>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</si>
  <si>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</si>
  <si>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</si>
  <si>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</si>
  <si>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</si>
  <si>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</si>
  <si>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</si>
  <si>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</si>
  <si>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</si>
  <si>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</si>
  <si>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</si>
  <si>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</si>
  <si>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</si>
  <si>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</si>
  <si>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</si>
  <si>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</si>
  <si>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</si>
  <si>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</si>
  <si>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</si>
  <si>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</si>
  <si>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</si>
  <si>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</si>
  <si>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</si>
  <si>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</si>
  <si>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</si>
  <si>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</si>
  <si>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</si>
  <si>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</si>
  <si>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</si>
  <si>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</si>
  <si>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</si>
  <si>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</si>
  <si>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</si>
  <si>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</si>
  <si>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</si>
  <si>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</si>
  <si>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</si>
  <si>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</si>
  <si>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</si>
  <si>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</si>
  <si>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</si>
  <si>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</si>
  <si>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</si>
  <si>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</si>
  <si>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</si>
  <si>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</si>
  <si>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</si>
  <si>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</si>
  <si>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</si>
  <si>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</si>
  <si>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</si>
  <si>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</si>
  <si>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</si>
  <si>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</si>
  <si>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</si>
  <si>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</si>
  <si>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</si>
  <si>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</si>
  <si>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</si>
  <si>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</si>
  <si>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</si>
  <si>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</si>
  <si>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</si>
  <si>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</si>
  <si>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</si>
  <si>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</si>
  <si>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</si>
  <si>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</si>
  <si>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</si>
  <si>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</si>
  <si>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</si>
  <si>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</si>
  <si>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</si>
  <si>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</si>
  <si>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</si>
  <si>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</si>
  <si>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</si>
  <si>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</si>
  <si>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</si>
  <si>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</si>
  <si>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</si>
  <si>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</si>
  <si>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</si>
  <si>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</si>
  <si>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</si>
  <si>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</si>
  <si>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</si>
  <si>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</si>
  <si>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</si>
  <si>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</si>
  <si>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</si>
  <si>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</si>
  <si>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</si>
  <si>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</si>
  <si>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</si>
  <si>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</si>
  <si>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</si>
  <si>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</si>
  <si>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</si>
  <si>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</si>
  <si>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</si>
  <si>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</si>
  <si>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</si>
  <si>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</si>
  <si>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</si>
  <si>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</si>
  <si>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</si>
  <si>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</si>
  <si>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</si>
  <si>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</si>
  <si>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</si>
  <si>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</si>
  <si>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</si>
  <si>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</si>
  <si>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</si>
  <si>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</si>
  <si>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</si>
  <si>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</si>
  <si>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</si>
  <si>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</si>
  <si>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</si>
  <si>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</si>
  <si>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</si>
  <si>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</si>
  <si>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</si>
  <si>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</si>
  <si>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</si>
  <si>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</si>
  <si>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</si>
  <si>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</si>
  <si>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</si>
  <si>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</si>
  <si>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</si>
  <si>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</si>
  <si>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</si>
  <si>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</si>
  <si>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</si>
  <si>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</si>
  <si>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</si>
  <si>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</si>
  <si>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</si>
  <si>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</si>
  <si>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</si>
  <si>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</si>
  <si>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</si>
  <si>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</si>
  <si>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</si>
  <si>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</si>
  <si>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</si>
  <si>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</si>
  <si>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</si>
  <si>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</si>
  <si>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</si>
  <si>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</si>
  <si>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</si>
  <si>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</si>
  <si>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</si>
  <si>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</si>
  <si>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</si>
  <si>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</si>
  <si>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</si>
  <si>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</si>
  <si>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</si>
  <si>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</si>
  <si>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</si>
  <si>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</si>
  <si>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</si>
  <si>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</si>
  <si>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</si>
  <si>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</si>
  <si>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</si>
  <si>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</si>
  <si>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</si>
  <si>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</si>
  <si>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</si>
  <si>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</si>
  <si>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</si>
  <si>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</si>
  <si>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</si>
  <si>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</si>
  <si>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</si>
  <si>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</si>
  <si>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</si>
  <si>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</si>
  <si>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</si>
  <si>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</si>
  <si>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</si>
  <si>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</si>
  <si>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</si>
  <si>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</si>
  <si>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</si>
  <si>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</si>
  <si>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</si>
  <si>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</si>
  <si>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</si>
  <si>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</si>
  <si>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</si>
  <si>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</si>
  <si>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</si>
  <si>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</si>
  <si>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</si>
  <si>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</si>
  <si>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</si>
  <si>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</si>
  <si>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</si>
  <si>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</si>
  <si>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</si>
  <si>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</si>
  <si>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</si>
  <si>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</si>
  <si>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</si>
  <si>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</si>
  <si>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</si>
  <si>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</si>
  <si>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</si>
  <si>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</si>
  <si>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</si>
  <si>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</si>
  <si>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</si>
  <si>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</si>
  <si>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</si>
  <si>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</si>
  <si>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</si>
  <si>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</si>
  <si>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</si>
  <si>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</si>
  <si>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</si>
  <si>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</si>
  <si>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</si>
  <si>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</si>
  <si>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</si>
  <si>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</si>
  <si>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</si>
  <si>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</si>
  <si>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</si>
  <si>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</si>
  <si>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</si>
  <si>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</si>
  <si>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</si>
  <si>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</si>
  <si>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</si>
  <si>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</si>
  <si>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</si>
  <si>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</si>
  <si>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</si>
  <si>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</si>
  <si>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</si>
  <si>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</si>
  <si>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</si>
  <si>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</si>
  <si>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</si>
  <si>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</si>
  <si>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</si>
  <si>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</si>
  <si>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</si>
  <si>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</si>
  <si>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</si>
  <si>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</si>
  <si>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</si>
  <si>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</si>
  <si>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</si>
  <si>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</si>
  <si>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</si>
  <si>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</si>
  <si>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</si>
  <si>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</si>
  <si>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</si>
  <si>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</si>
  <si>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</si>
  <si>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</si>
  <si>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</si>
  <si>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</si>
  <si>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</si>
  <si>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</si>
  <si>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</si>
  <si>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</si>
  <si>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</si>
  <si>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</si>
  <si>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</si>
  <si>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</si>
  <si>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</si>
  <si>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</si>
  <si>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</si>
  <si>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</si>
  <si>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</si>
  <si>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</si>
  <si>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</si>
  <si>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</si>
  <si>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</si>
  <si>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</si>
  <si>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</si>
  <si>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</si>
  <si>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</si>
  <si>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</si>
  <si>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</si>
  <si>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</si>
  <si>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</si>
  <si>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</si>
  <si>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</si>
  <si>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</si>
  <si>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</si>
  <si>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</si>
  <si>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</si>
  <si>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</si>
  <si>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</si>
  <si>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</si>
  <si>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</si>
  <si>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</si>
  <si>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</si>
  <si>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</si>
  <si>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</si>
  <si>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</si>
  <si>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</si>
  <si>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</si>
  <si>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</si>
  <si>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</si>
  <si>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</si>
  <si>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</si>
  <si>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</si>
  <si>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</si>
  <si>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</si>
  <si>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</si>
  <si>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</si>
  <si>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</si>
  <si>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</si>
  <si>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</si>
  <si>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</si>
  <si>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</si>
  <si>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</si>
  <si>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</si>
  <si>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</si>
  <si>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</si>
  <si>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</si>
  <si>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</si>
  <si>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</si>
  <si>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</si>
  <si>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</si>
  <si>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</si>
  <si>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</si>
  <si>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</si>
  <si>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</si>
  <si>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</si>
  <si>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</si>
  <si>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</si>
  <si>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</si>
  <si>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</si>
  <si>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</si>
  <si>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</si>
  <si>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</si>
  <si>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</si>
  <si>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</si>
  <si>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</si>
  <si>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</si>
  <si>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</si>
  <si>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</si>
  <si>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</si>
  <si>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</si>
  <si>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</si>
  <si>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</si>
  <si>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</si>
  <si>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</si>
  <si>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</si>
  <si>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</si>
  <si>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</si>
  <si>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</si>
  <si>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</si>
  <si>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</si>
  <si>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</si>
  <si>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</si>
  <si>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</si>
  <si>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</si>
  <si>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</si>
  <si>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</si>
  <si>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</si>
  <si>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</si>
  <si>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</si>
  <si>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</si>
  <si>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</si>
  <si>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</si>
  <si>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</si>
  <si>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</si>
  <si>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</si>
  <si>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</si>
  <si>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</si>
  <si>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</si>
  <si>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</si>
  <si>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</si>
  <si>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</si>
  <si>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</si>
  <si>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</si>
  <si>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</si>
  <si>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</si>
  <si>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</si>
  <si>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</si>
  <si>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</si>
  <si>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</si>
  <si>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</si>
  <si>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</si>
  <si>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</si>
  <si>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</si>
  <si>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</si>
  <si>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</si>
  <si>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</si>
  <si>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</si>
  <si>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</si>
  <si>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</si>
  <si>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</si>
  <si>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</si>
  <si>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</si>
  <si>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</si>
  <si>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</si>
  <si>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</si>
  <si>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</si>
  <si>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</si>
  <si>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</si>
  <si>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</si>
  <si>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</si>
  <si>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</si>
  <si>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</si>
  <si>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</si>
  <si>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</si>
  <si>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</si>
  <si>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</si>
  <si>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</si>
  <si>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</si>
  <si>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</si>
  <si>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</si>
  <si>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</si>
  <si>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</si>
  <si>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</si>
  <si>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</si>
  <si>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</si>
  <si>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</si>
  <si>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</si>
  <si>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</si>
  <si>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</si>
  <si>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</si>
  <si>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</si>
  <si>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</si>
  <si>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</si>
  <si>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</si>
  <si>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</si>
  <si>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</si>
  <si>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</si>
  <si>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</si>
  <si>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</si>
  <si>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</si>
  <si>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</si>
  <si>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</si>
  <si>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</si>
  <si>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</si>
  <si>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</si>
  <si>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</si>
  <si>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</si>
  <si>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</si>
  <si>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</si>
  <si>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</si>
  <si>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</si>
  <si>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</si>
  <si>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</si>
  <si>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</si>
  <si>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</si>
  <si>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</si>
  <si>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</si>
  <si>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</si>
  <si>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</si>
  <si>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</si>
  <si>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</si>
  <si>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</si>
  <si>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</si>
  <si>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</si>
  <si>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</si>
  <si>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</si>
  <si>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</si>
  <si>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</si>
  <si>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</si>
  <si>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</si>
  <si>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</si>
  <si>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</si>
  <si>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</si>
  <si>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</si>
  <si>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</si>
  <si>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</si>
  <si>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</si>
  <si>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</si>
  <si>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</si>
  <si>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</si>
  <si>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</si>
  <si>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</si>
  <si>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</si>
  <si>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</si>
  <si>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</si>
  <si>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</si>
  <si>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</si>
  <si>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</si>
  <si>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</si>
  <si>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</si>
  <si>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</si>
  <si>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</si>
  <si>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</si>
  <si>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</si>
  <si>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</si>
  <si>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</si>
  <si>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</si>
  <si>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</si>
  <si>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</si>
  <si>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</si>
  <si>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</si>
  <si>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</si>
  <si>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</si>
  <si>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</si>
  <si>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</si>
  <si>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</si>
  <si>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</si>
  <si>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</si>
  <si>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</si>
  <si>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</si>
  <si>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</si>
  <si>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</si>
  <si>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</si>
  <si>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</si>
  <si>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</si>
  <si>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</si>
  <si>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</si>
  <si>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</si>
  <si>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</si>
  <si>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</si>
  <si>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</si>
  <si>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</si>
  <si>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</si>
  <si>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</si>
  <si>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</si>
  <si>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</si>
  <si>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</si>
  <si>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</si>
  <si>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</si>
  <si>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</si>
  <si>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</si>
  <si>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</si>
  <si>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</si>
  <si>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</si>
  <si>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</si>
  <si>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</si>
  <si>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</si>
  <si>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</si>
  <si>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</si>
  <si>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</si>
  <si>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</si>
  <si>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</si>
  <si>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</si>
  <si>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</si>
  <si>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</si>
  <si>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</si>
  <si>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</si>
  <si>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</si>
  <si>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</si>
  <si>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</si>
  <si>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</si>
  <si>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</si>
  <si>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</si>
  <si>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</si>
  <si>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</si>
  <si>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</si>
  <si>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</si>
  <si>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</si>
  <si>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</si>
  <si>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</si>
  <si>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</si>
  <si>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</si>
  <si>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</si>
  <si>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</si>
  <si>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</si>
  <si>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</si>
  <si>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</si>
  <si>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</si>
  <si>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</si>
  <si>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</si>
  <si>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</si>
  <si>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</si>
  <si>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</si>
  <si>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</si>
  <si>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</si>
  <si>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</si>
  <si>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</si>
  <si>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</si>
  <si>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</si>
  <si>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</si>
  <si>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</si>
  <si>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</si>
  <si>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</si>
  <si>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</si>
  <si>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</si>
  <si>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</si>
  <si>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</si>
  <si>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</si>
  <si>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</si>
  <si>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</si>
  <si>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</si>
  <si>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</si>
  <si>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</si>
  <si>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</si>
  <si>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</si>
  <si>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</si>
  <si>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</si>
  <si>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</si>
  <si>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</si>
  <si>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</si>
  <si>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</si>
  <si>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</si>
  <si>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</si>
  <si>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</si>
  <si>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</si>
  <si>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</si>
  <si>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</si>
  <si>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</si>
  <si>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</si>
  <si>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</si>
  <si>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</si>
  <si>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</si>
  <si>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</si>
  <si>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</si>
  <si>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</si>
  <si>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</si>
  <si>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</si>
  <si>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</si>
  <si>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</si>
  <si>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</si>
  <si>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</si>
  <si>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</si>
  <si>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</si>
  <si>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</si>
  <si>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</si>
  <si>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</si>
  <si>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</si>
  <si>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</si>
  <si>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</si>
  <si>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</si>
  <si>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</si>
  <si>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</si>
  <si>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</si>
  <si>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</si>
  <si>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</si>
  <si>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</si>
  <si>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</si>
  <si>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</si>
  <si>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</si>
  <si>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</si>
  <si>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</si>
  <si>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</si>
  <si>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</si>
  <si>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</si>
  <si>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</si>
  <si>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</si>
  <si>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</si>
  <si>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</si>
  <si>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</si>
  <si>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</si>
  <si>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</si>
  <si>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</si>
  <si>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</si>
  <si>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</si>
  <si>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</si>
  <si>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</si>
  <si>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</si>
  <si>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</si>
  <si>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</si>
  <si>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</si>
  <si>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</si>
  <si>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</si>
  <si>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</si>
  <si>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</si>
  <si>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</si>
  <si>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</si>
  <si>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</si>
  <si>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</si>
  <si>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</si>
  <si>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</si>
  <si>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</si>
  <si>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</si>
  <si>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</si>
  <si>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</si>
  <si>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</si>
  <si>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</si>
  <si>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</si>
  <si>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</si>
  <si>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</si>
  <si>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</si>
  <si>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</si>
  <si>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</si>
  <si>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</si>
  <si>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</si>
  <si>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</si>
  <si>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</si>
  <si>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</si>
  <si>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</si>
  <si>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</si>
  <si>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</si>
  <si>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</si>
  <si>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</si>
  <si>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</si>
  <si>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</si>
  <si>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</si>
  <si>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</si>
  <si>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</si>
  <si>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</si>
  <si>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</si>
  <si>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</si>
  <si>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</si>
  <si>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</si>
  <si>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</si>
  <si>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</si>
  <si>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</si>
  <si>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</si>
  <si>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</si>
  <si>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</si>
  <si>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</si>
  <si>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</si>
  <si>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</si>
  <si>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</si>
  <si>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</si>
  <si>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</si>
  <si>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</si>
  <si>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</si>
  <si>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</si>
  <si>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</si>
  <si>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</si>
  <si>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</si>
  <si>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</si>
  <si>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</si>
  <si>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</si>
  <si>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</si>
  <si>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</si>
  <si>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</si>
  <si>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</si>
  <si>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</si>
  <si>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</si>
  <si>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</si>
  <si>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</si>
  <si>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</si>
  <si>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</si>
  <si>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</si>
  <si>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</si>
  <si>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</si>
  <si>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</si>
  <si>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</si>
  <si>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</si>
  <si>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</si>
  <si>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</si>
  <si>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</si>
  <si>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</si>
  <si>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</si>
  <si>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</si>
  <si>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</si>
  <si>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</si>
  <si>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</si>
  <si>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</si>
  <si>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</si>
  <si>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</si>
  <si>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</si>
  <si>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</si>
  <si>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</si>
  <si>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</si>
  <si>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</si>
  <si>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</si>
  <si>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</si>
  <si>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</si>
  <si>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</si>
  <si>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</si>
  <si>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</si>
  <si>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</si>
  <si>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</si>
  <si>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</si>
  <si>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</si>
  <si>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</si>
  <si>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</si>
  <si>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</si>
  <si>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</si>
  <si>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</si>
  <si>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</si>
  <si>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</si>
  <si>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</si>
  <si>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</si>
  <si>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</si>
  <si>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</si>
  <si>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</si>
  <si>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</si>
  <si>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</si>
  <si>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</si>
  <si>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</si>
  <si>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</si>
  <si>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</si>
  <si>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</si>
  <si>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</si>
  <si>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</si>
  <si>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</si>
  <si>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</si>
  <si>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</si>
  <si>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</si>
  <si>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</si>
  <si>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</si>
  <si>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</si>
  <si>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</si>
  <si>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</si>
  <si>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</si>
  <si>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</si>
  <si>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</si>
  <si>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</si>
  <si>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</si>
  <si>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</si>
  <si>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</si>
  <si>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</si>
  <si>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</si>
  <si>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</si>
  <si>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</si>
  <si>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</si>
  <si>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</si>
  <si>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</si>
  <si>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</si>
  <si>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</si>
  <si>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</si>
  <si>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</si>
  <si>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</si>
  <si>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</si>
  <si>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</si>
  <si>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</si>
  <si>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</si>
  <si>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</si>
  <si>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</si>
  <si>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</si>
  <si>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</si>
  <si>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</si>
  <si>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</si>
  <si>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</si>
  <si>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</si>
  <si>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</si>
  <si>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</si>
  <si>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</si>
  <si>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</si>
  <si>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</si>
  <si>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</si>
  <si>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</si>
  <si>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</si>
  <si>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</si>
  <si>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</si>
  <si>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</si>
  <si>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</si>
  <si>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</si>
  <si>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</si>
  <si>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</si>
  <si>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</si>
  <si>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</si>
  <si>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</si>
  <si>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</si>
  <si>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</si>
  <si>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</si>
  <si>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</si>
  <si>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</si>
  <si>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</si>
  <si>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</si>
  <si>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</si>
  <si>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</si>
  <si>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</si>
  <si>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</si>
  <si>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</si>
  <si>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</si>
  <si>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</si>
  <si>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</si>
  <si>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</si>
  <si>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</si>
  <si>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</si>
  <si>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</si>
  <si>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</si>
  <si>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</si>
  <si>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</si>
  <si>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</si>
  <si>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</si>
  <si>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</si>
  <si>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</si>
  <si>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</si>
  <si>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</si>
  <si>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</si>
  <si>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</si>
  <si>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</si>
  <si>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</si>
  <si>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</si>
  <si>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</si>
  <si>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</si>
  <si>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</si>
  <si>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</si>
  <si>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</si>
  <si>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</si>
  <si>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</si>
  <si>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</si>
  <si>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</si>
  <si>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</si>
  <si>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</si>
  <si>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</si>
  <si>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</si>
  <si>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</si>
  <si>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</si>
  <si>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</si>
  <si>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</si>
  <si>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</si>
  <si>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</si>
  <si>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</si>
  <si>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</si>
  <si>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</si>
  <si>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</si>
  <si>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</si>
  <si>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</si>
  <si>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</si>
  <si>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</si>
  <si>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</si>
  <si>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</si>
  <si>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</si>
  <si>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</si>
  <si>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</si>
  <si>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</si>
  <si>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</si>
  <si>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</si>
  <si>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</si>
  <si>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</si>
  <si>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</si>
  <si>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</si>
  <si>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</si>
  <si>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</si>
  <si>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</si>
  <si>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</si>
  <si>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</si>
  <si>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</si>
  <si>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</si>
  <si>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</si>
  <si>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</si>
  <si>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</si>
  <si>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</si>
  <si>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</si>
  <si>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</si>
  <si>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</si>
  <si>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</si>
  <si>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</si>
  <si>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</si>
  <si>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</si>
  <si>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</si>
  <si>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</si>
  <si>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</si>
  <si>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</si>
  <si>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</si>
  <si>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</si>
  <si>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</si>
  <si>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</si>
  <si>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</si>
  <si>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</si>
  <si>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</si>
  <si>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</si>
  <si>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</si>
  <si>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</si>
  <si>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</si>
  <si>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</si>
  <si>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</si>
  <si>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</si>
  <si>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</si>
  <si>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</si>
  <si>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</si>
  <si>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</si>
  <si>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</si>
  <si>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</si>
  <si>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</si>
  <si>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</si>
  <si>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</si>
  <si>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</si>
  <si>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</si>
  <si>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</si>
  <si>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</si>
  <si>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</si>
  <si>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</si>
  <si>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</si>
  <si>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</si>
  <si>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</si>
  <si>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</si>
  <si>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</si>
  <si>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</si>
  <si>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</si>
  <si>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</si>
  <si>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</si>
  <si>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</si>
  <si>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</si>
  <si>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</si>
  <si>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</si>
  <si>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</si>
  <si>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</si>
  <si>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</si>
  <si>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</si>
  <si>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</si>
  <si>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</si>
  <si>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</si>
  <si>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</si>
  <si>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</si>
  <si>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</si>
  <si>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</si>
  <si>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</si>
  <si>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</si>
  <si>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</si>
  <si>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</si>
  <si>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</si>
  <si>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</si>
  <si>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</si>
  <si>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</si>
  <si>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</si>
  <si>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</si>
  <si>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</si>
  <si>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</si>
  <si>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</si>
  <si>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</si>
  <si>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</si>
  <si>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</si>
  <si>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</si>
  <si>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</si>
  <si>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</si>
  <si>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</si>
  <si>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</si>
  <si>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</si>
  <si>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</si>
  <si>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</si>
  <si>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</si>
  <si>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</si>
  <si>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</si>
  <si>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</si>
  <si>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</si>
  <si>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</si>
  <si>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</si>
  <si>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</si>
  <si>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</si>
  <si>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</si>
  <si>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</si>
  <si>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</si>
  <si>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</si>
  <si>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</si>
  <si>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</si>
  <si>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</si>
  <si>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</si>
  <si>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</si>
  <si>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</si>
  <si>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</si>
  <si>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</si>
  <si>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</si>
  <si>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</si>
  <si>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</si>
  <si>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</si>
  <si>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</si>
  <si>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</si>
  <si>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</si>
  <si>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</si>
  <si>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</si>
  <si>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</si>
  <si>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</si>
  <si>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</si>
  <si>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</si>
  <si>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</si>
  <si>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</si>
  <si>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</si>
  <si>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</si>
  <si>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</si>
  <si>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</si>
  <si>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</si>
  <si>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</si>
  <si>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</si>
  <si>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</si>
  <si>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</si>
  <si>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</si>
  <si>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</si>
  <si>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</si>
  <si>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</si>
  <si>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</si>
  <si>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</si>
  <si>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</si>
  <si>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</si>
  <si>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</si>
  <si>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</si>
  <si>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</si>
  <si>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</si>
  <si>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</si>
  <si>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</si>
  <si>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</si>
  <si>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</si>
  <si>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</si>
  <si>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</si>
  <si>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</si>
  <si>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</si>
  <si>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</si>
  <si>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</si>
  <si>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</si>
  <si>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</si>
  <si>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</si>
  <si>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</si>
  <si>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</si>
  <si>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</si>
  <si>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</si>
  <si>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</si>
  <si>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</si>
  <si>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</si>
  <si>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</si>
  <si>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</si>
  <si>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</si>
  <si>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</si>
  <si>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</si>
  <si>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</si>
  <si>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</si>
  <si>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</si>
  <si>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</si>
  <si>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</si>
  <si>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</si>
  <si>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</si>
  <si>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</si>
  <si>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</si>
  <si>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</si>
  <si>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</si>
  <si>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</si>
  <si>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</si>
  <si>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</si>
  <si>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</si>
  <si>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</si>
  <si>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</si>
  <si>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</si>
  <si>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</si>
  <si>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</si>
  <si>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</si>
  <si>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</si>
  <si>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</si>
  <si>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</si>
  <si>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</si>
  <si>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</si>
  <si>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</si>
  <si>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</si>
  <si>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</si>
  <si>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</si>
  <si>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</si>
  <si>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</si>
  <si>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</si>
  <si>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</si>
  <si>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</si>
  <si>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</si>
  <si>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</si>
  <si>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</si>
  <si>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</si>
  <si>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</si>
  <si>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</si>
  <si>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</si>
  <si>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</si>
  <si>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</si>
  <si>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</si>
  <si>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</si>
  <si>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</si>
  <si>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</si>
  <si>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</si>
  <si>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</si>
  <si>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</si>
  <si>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</si>
  <si>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</si>
  <si>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</si>
  <si>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</si>
  <si>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</si>
  <si>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</si>
  <si>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</si>
  <si>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</si>
  <si>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</si>
  <si>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</si>
  <si>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</si>
  <si>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</si>
  <si>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</si>
  <si>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</si>
  <si>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</si>
  <si>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</si>
  <si>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</si>
  <si>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</si>
  <si>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</si>
  <si>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</si>
  <si>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</si>
  <si>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</si>
  <si>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</si>
  <si>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</si>
  <si>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</si>
  <si>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</si>
  <si>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</si>
  <si>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</si>
  <si>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</si>
  <si>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</si>
  <si>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</si>
  <si>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</si>
  <si>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</si>
  <si>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</si>
  <si>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</si>
  <si>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</si>
  <si>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</si>
  <si>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</si>
  <si>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</si>
  <si>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</si>
  <si>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</si>
  <si>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</si>
  <si>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</si>
  <si>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</si>
  <si>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</si>
  <si>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</si>
  <si>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</si>
  <si>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</si>
  <si>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</si>
  <si>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</si>
  <si>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</si>
  <si>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</si>
  <si>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</si>
  <si>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</si>
  <si>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</si>
  <si>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</si>
  <si>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</si>
  <si>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</si>
  <si>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</si>
  <si>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</si>
  <si>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</si>
  <si>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</si>
  <si>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</si>
  <si>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</si>
  <si>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</si>
  <si>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</si>
  <si>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</si>
  <si>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</si>
  <si>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</si>
  <si>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</si>
  <si>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</si>
  <si>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</si>
  <si>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</si>
  <si>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</si>
  <si>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</si>
  <si>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</si>
  <si>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</si>
  <si>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</si>
  <si>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</si>
  <si>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</si>
  <si>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</si>
  <si>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</si>
  <si>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</si>
  <si>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</si>
  <si>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</si>
  <si>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</si>
  <si>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</si>
  <si>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</si>
  <si>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</si>
  <si>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</si>
  <si>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</si>
  <si>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</si>
  <si>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</si>
  <si>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</si>
  <si>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</si>
  <si>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</si>
  <si>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</si>
  <si>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</si>
  <si>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</si>
  <si>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</si>
  <si>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</si>
  <si>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</si>
  <si>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</si>
  <si>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</si>
  <si>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</si>
  <si>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</si>
  <si>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</si>
  <si>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</si>
  <si>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</si>
  <si>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</si>
  <si>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</si>
  <si>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</si>
  <si>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</si>
  <si>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</si>
  <si>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</si>
  <si>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</si>
  <si>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</si>
  <si>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</si>
  <si>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</si>
  <si>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</si>
  <si>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</si>
  <si>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</si>
  <si>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</si>
  <si>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</si>
  <si>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</si>
  <si>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</si>
  <si>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</si>
  <si>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</si>
  <si>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</si>
  <si>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</si>
  <si>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</si>
  <si>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</si>
  <si>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</si>
  <si>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</si>
  <si>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</si>
  <si>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</si>
  <si>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</si>
  <si>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</si>
  <si>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</si>
  <si>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</si>
  <si>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</si>
  <si>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</si>
  <si>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</si>
  <si>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</si>
  <si>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</si>
  <si>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</si>
  <si>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</si>
  <si>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</si>
  <si>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</si>
  <si>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</si>
  <si>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</si>
  <si>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</si>
  <si>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</si>
  <si>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</si>
  <si>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</si>
  <si>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</si>
  <si>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</si>
  <si>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</si>
  <si>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</si>
  <si>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</si>
  <si>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</si>
  <si>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</si>
  <si>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</si>
  <si>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</si>
  <si>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</si>
  <si>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</si>
  <si>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</si>
  <si>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</si>
  <si>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</si>
  <si>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</si>
  <si>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</si>
  <si>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</si>
  <si>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</si>
  <si>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</si>
  <si>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</si>
  <si>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</si>
  <si>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</si>
  <si>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</si>
  <si>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</si>
  <si>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</si>
  <si>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</si>
  <si>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</si>
  <si>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</si>
  <si>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</si>
  <si>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</si>
  <si>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</si>
  <si>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</si>
  <si>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</si>
  <si>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</si>
  <si>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</si>
  <si>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</si>
  <si>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</si>
  <si>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</si>
  <si>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</si>
  <si>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</si>
  <si>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</si>
  <si>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</si>
  <si>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</si>
  <si>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</si>
  <si>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</si>
  <si>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</si>
  <si>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</si>
  <si>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</si>
  <si>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</si>
  <si>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</si>
  <si>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</si>
  <si>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</si>
  <si>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</si>
  <si>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</si>
  <si>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</si>
  <si>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</si>
  <si>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</si>
  <si>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</si>
  <si>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</si>
  <si>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</si>
  <si>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</si>
  <si>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</si>
  <si>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</si>
  <si>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</si>
  <si>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</si>
  <si>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</si>
  <si>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</si>
  <si>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</si>
  <si>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</si>
  <si>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</si>
  <si>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</si>
  <si>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</si>
  <si>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</si>
  <si>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</si>
  <si>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</si>
  <si>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</si>
  <si>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</si>
  <si>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</si>
  <si>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</si>
  <si>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</si>
  <si>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</si>
  <si>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</si>
  <si>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</si>
  <si>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</si>
  <si>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</si>
  <si>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</si>
  <si>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</si>
  <si>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</si>
  <si>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</si>
  <si>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</si>
  <si>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</si>
  <si>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</si>
  <si>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</si>
  <si>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</si>
  <si>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</si>
  <si>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</si>
  <si>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</si>
  <si>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</si>
  <si>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</si>
  <si>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</si>
  <si>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</si>
  <si>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</si>
  <si>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</si>
  <si>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</si>
  <si>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</si>
  <si>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</si>
  <si>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</si>
  <si>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</si>
  <si>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</si>
  <si>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</si>
  <si>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</si>
  <si>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</si>
  <si>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</si>
  <si>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</si>
  <si>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</si>
  <si>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</si>
  <si>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</si>
  <si>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</si>
  <si>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</si>
  <si>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</si>
  <si>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</si>
  <si>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</si>
  <si>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</si>
  <si>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</si>
  <si>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</si>
  <si>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</si>
  <si>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</si>
  <si>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</si>
  <si>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</si>
  <si>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</si>
  <si>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</si>
  <si>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</si>
  <si>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</si>
  <si>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</si>
  <si>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</si>
  <si>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</si>
  <si>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</si>
  <si>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</si>
  <si>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</si>
  <si>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</si>
  <si>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</si>
  <si>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</si>
  <si>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</si>
  <si>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</si>
  <si>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</si>
  <si>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</si>
  <si>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</si>
  <si>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</si>
  <si>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</si>
  <si>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</si>
  <si>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</si>
  <si>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</si>
  <si>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</si>
  <si>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</si>
  <si>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</si>
  <si>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</si>
  <si>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</si>
  <si>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</si>
  <si>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</si>
  <si>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</si>
  <si>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</si>
  <si>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</si>
  <si>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</si>
  <si>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</si>
  <si>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</si>
  <si>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</si>
  <si>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</si>
  <si>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</si>
  <si>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</si>
  <si>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</si>
  <si>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</si>
  <si>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</si>
  <si>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</si>
  <si>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</si>
  <si>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</si>
  <si>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</si>
  <si>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</si>
  <si>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</si>
  <si>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</si>
  <si>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</si>
  <si>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</si>
  <si>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</si>
  <si>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</si>
  <si>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</si>
  <si>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</si>
  <si>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</si>
  <si>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</si>
  <si>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</si>
  <si>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</si>
  <si>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</si>
  <si>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</si>
  <si>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</si>
  <si>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</si>
  <si>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</si>
  <si>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</si>
  <si>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</si>
  <si>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</si>
  <si>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</si>
  <si>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</si>
  <si>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</si>
  <si>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</si>
  <si>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</si>
  <si>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</si>
  <si>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</si>
  <si>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</si>
  <si>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</si>
  <si>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</si>
  <si>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</si>
  <si>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</si>
  <si>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</si>
  <si>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</si>
  <si>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</si>
  <si>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</si>
  <si>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</si>
  <si>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</si>
  <si>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</si>
  <si>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</si>
  <si>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</si>
  <si>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</si>
  <si>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</si>
  <si>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</si>
  <si>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</si>
  <si>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</si>
  <si>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</si>
  <si>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</si>
  <si>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</si>
  <si>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</si>
  <si>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</si>
  <si>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</si>
  <si>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</si>
  <si>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</si>
  <si>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</si>
  <si>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</si>
  <si>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</si>
  <si>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</si>
  <si>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</si>
  <si>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</si>
  <si>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</si>
  <si>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</si>
  <si>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</si>
  <si>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</si>
  <si>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</si>
  <si>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</si>
  <si>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</si>
  <si>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</si>
  <si>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</si>
  <si>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</si>
  <si>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</si>
  <si>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</si>
  <si>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</si>
  <si>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</si>
  <si>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</si>
  <si>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</si>
  <si>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</si>
  <si>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</si>
  <si>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</si>
  <si>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</si>
  <si>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</si>
  <si>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</si>
  <si>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</si>
  <si>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</si>
  <si>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</si>
  <si>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</si>
  <si>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</si>
  <si>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</si>
  <si>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</si>
  <si>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</si>
  <si>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</si>
  <si>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</si>
  <si>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</si>
  <si>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</si>
  <si>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</si>
  <si>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</si>
  <si>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</si>
  <si>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</si>
  <si>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</si>
  <si>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</si>
  <si>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</si>
  <si>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</si>
  <si>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</si>
  <si>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</si>
  <si>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</si>
  <si>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</si>
  <si>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</si>
  <si>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</si>
  <si>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</si>
  <si>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</si>
  <si>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</si>
  <si>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</si>
  <si>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</si>
  <si>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</si>
  <si>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</si>
  <si>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</si>
  <si>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</si>
  <si>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</si>
  <si>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</si>
  <si>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</si>
  <si>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</si>
  <si>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</si>
  <si>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</si>
  <si>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</si>
  <si>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</si>
  <si>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</si>
  <si>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</si>
  <si>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</si>
  <si>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</si>
  <si>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</si>
  <si>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</si>
  <si>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</si>
  <si>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</si>
  <si>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</si>
  <si>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</si>
  <si>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</si>
  <si>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</si>
  <si>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</si>
  <si>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</si>
  <si>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</si>
  <si>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</si>
  <si>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</si>
  <si>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</si>
  <si>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</si>
  <si>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</si>
  <si>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</si>
  <si>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</si>
  <si>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</si>
  <si>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</si>
  <si>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</si>
  <si>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</si>
  <si>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</si>
  <si>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</si>
  <si>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</si>
  <si>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</si>
  <si>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</si>
  <si>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</si>
  <si>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</si>
  <si>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</si>
  <si>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</si>
  <si>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</si>
  <si>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</si>
  <si>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</si>
  <si>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</si>
  <si>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</si>
  <si>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</si>
  <si>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</si>
  <si>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</si>
  <si>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</si>
  <si>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</si>
  <si>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</si>
  <si>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</si>
  <si>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</si>
  <si>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</si>
  <si>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</si>
  <si>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</si>
  <si>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</si>
  <si>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</si>
  <si>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</si>
  <si>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</si>
  <si>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</si>
  <si>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</si>
  <si>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</si>
  <si>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</si>
  <si>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</si>
  <si>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</si>
  <si>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</si>
  <si>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</si>
  <si>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</si>
  <si>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</si>
  <si>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</si>
  <si>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</si>
  <si>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</si>
  <si>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</si>
  <si>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</si>
  <si>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</si>
  <si>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</si>
  <si>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</si>
  <si>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</si>
  <si>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</si>
  <si>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</si>
  <si>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</si>
  <si>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</si>
  <si>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</si>
  <si>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</si>
  <si>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</si>
  <si>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</si>
  <si>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</si>
  <si>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</si>
  <si>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</si>
  <si>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</si>
  <si>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</si>
  <si>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</si>
  <si>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</si>
  <si>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</si>
  <si>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</si>
  <si>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</si>
  <si>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</si>
  <si>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</si>
  <si>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</si>
  <si>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</si>
  <si>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</si>
  <si>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</si>
  <si>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</si>
  <si>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</si>
  <si>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</si>
  <si>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</si>
  <si>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</si>
  <si>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</si>
  <si>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</si>
  <si>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</si>
  <si>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</si>
  <si>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</si>
  <si>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</si>
  <si>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</si>
  <si>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</si>
  <si>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</si>
  <si>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</si>
  <si>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</si>
  <si>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</si>
  <si>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</si>
  <si>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</si>
  <si>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</si>
  <si>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</si>
  <si>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</si>
  <si>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</si>
  <si>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</si>
  <si>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</si>
  <si>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</si>
  <si>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</si>
  <si>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</si>
  <si>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</si>
  <si>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</si>
  <si>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</si>
  <si>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</si>
  <si>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</si>
  <si>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</si>
  <si>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</si>
  <si>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</si>
  <si>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</si>
  <si>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</si>
  <si>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</si>
  <si>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</si>
  <si>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</si>
  <si>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</si>
  <si>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</si>
  <si>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</si>
  <si>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</si>
  <si>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</si>
  <si>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</si>
  <si>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</si>
  <si>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</si>
  <si>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</si>
  <si>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</si>
  <si>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</si>
  <si>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</si>
  <si>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</si>
  <si>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</si>
  <si>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</si>
  <si>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</si>
  <si>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</si>
  <si>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</si>
  <si>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</si>
  <si>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</si>
  <si>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</si>
  <si>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</si>
  <si>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</si>
  <si>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</si>
  <si>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</si>
  <si>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</si>
  <si>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</si>
  <si>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</si>
  <si>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</si>
  <si>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</si>
  <si>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</si>
  <si>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</si>
  <si>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</si>
  <si>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</si>
  <si>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</si>
  <si>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</si>
  <si>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</si>
  <si>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</si>
  <si>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</si>
  <si>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</si>
  <si>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</si>
  <si>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</si>
  <si>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</si>
  <si>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</si>
  <si>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</si>
  <si>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</si>
  <si>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</si>
  <si>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</si>
  <si>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</si>
  <si>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</si>
  <si>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</si>
  <si>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</si>
  <si>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</si>
  <si>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</si>
  <si>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</si>
  <si>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</si>
  <si>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</si>
  <si>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</si>
  <si>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</si>
  <si>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</si>
  <si>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</si>
  <si>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</si>
  <si>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</si>
  <si>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</si>
  <si>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</si>
  <si>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</si>
  <si>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</si>
  <si>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</si>
  <si>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</si>
  <si>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</si>
  <si>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</si>
  <si>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</si>
  <si>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</si>
  <si>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</si>
  <si>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</si>
  <si>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</si>
  <si>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</si>
  <si>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</si>
  <si>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</si>
  <si>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</si>
  <si>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</si>
  <si>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</si>
  <si>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</si>
  <si>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</si>
  <si>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</si>
  <si>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</si>
  <si>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</si>
  <si>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</si>
  <si>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</si>
  <si>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</si>
  <si>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</si>
  <si>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</si>
  <si>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</si>
  <si>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</si>
  <si>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</si>
  <si>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</si>
  <si>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</si>
  <si>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</si>
  <si>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</si>
  <si>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</si>
  <si>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</si>
  <si>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</si>
  <si>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</si>
  <si>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</si>
  <si>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</si>
  <si>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</si>
  <si>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</si>
  <si>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</si>
  <si>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</si>
  <si>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</si>
  <si>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</si>
  <si>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</si>
  <si>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</si>
  <si>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</si>
  <si>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</si>
  <si>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</si>
  <si>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</si>
  <si>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</si>
  <si>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</si>
  <si>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</si>
  <si>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</si>
  <si>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</si>
  <si>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</si>
  <si>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</si>
  <si>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</si>
  <si>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</si>
  <si>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</si>
  <si>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</si>
  <si>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</si>
  <si>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</si>
  <si>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</si>
  <si>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</si>
  <si>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</si>
  <si>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</si>
  <si>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</si>
  <si>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</si>
  <si>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</si>
  <si>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</si>
  <si>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</si>
  <si>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</si>
  <si>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</si>
  <si>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</si>
  <si>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</si>
  <si>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</si>
  <si>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</si>
  <si>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</si>
  <si>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</si>
  <si>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</si>
  <si>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</si>
  <si>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</si>
  <si>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</si>
  <si>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</si>
  <si>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</si>
  <si>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</si>
  <si>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</si>
  <si>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</si>
  <si>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</si>
  <si>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</si>
  <si>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</si>
  <si>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</si>
  <si>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</si>
  <si>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</si>
  <si>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</si>
  <si>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</si>
  <si>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</si>
  <si>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</si>
  <si>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</si>
  <si>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</si>
  <si>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</si>
  <si>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</si>
  <si>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</si>
  <si>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</si>
  <si>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</si>
  <si>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</si>
  <si>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</si>
  <si>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</si>
  <si>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</si>
  <si>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</si>
  <si>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</si>
  <si>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</si>
  <si>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</si>
  <si>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</si>
  <si>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</si>
  <si>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</si>
  <si>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</si>
  <si>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</si>
  <si>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</si>
  <si>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</si>
  <si>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</si>
  <si>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</si>
  <si>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</si>
  <si>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</si>
  <si>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</si>
  <si>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</si>
  <si>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</si>
  <si>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</si>
  <si>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</si>
  <si>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</si>
  <si>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</si>
  <si>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</si>
  <si>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</si>
  <si>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</si>
  <si>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</si>
  <si>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</si>
  <si>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</si>
  <si>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</si>
  <si>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</si>
  <si>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</si>
  <si>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</si>
  <si>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</si>
  <si>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</si>
  <si>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</si>
  <si>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</si>
  <si>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</si>
  <si>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</si>
  <si>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</si>
  <si>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</si>
  <si>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</si>
  <si>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</si>
  <si>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</si>
  <si>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</si>
  <si>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</si>
  <si>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</si>
  <si>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</si>
  <si>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</si>
  <si>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</si>
  <si>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</si>
  <si>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</si>
  <si>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</si>
  <si>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</si>
  <si>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</si>
  <si>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</si>
  <si>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</si>
  <si>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</si>
  <si>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</si>
  <si>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</si>
  <si>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</si>
  <si>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</si>
  <si>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</si>
  <si>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</si>
  <si>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</si>
  <si>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</si>
  <si>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</si>
  <si>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</si>
  <si>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</si>
  <si>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</si>
  <si>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</si>
  <si>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</si>
  <si>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</si>
  <si>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</si>
  <si>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</si>
  <si>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</si>
  <si>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</si>
  <si>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</si>
  <si>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</si>
  <si>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</si>
  <si>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</si>
  <si>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</si>
  <si>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</si>
  <si>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</si>
  <si>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</si>
  <si>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</si>
  <si>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</si>
  <si>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</si>
  <si>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</si>
  <si>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</si>
  <si>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</si>
  <si>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</si>
  <si>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</si>
  <si>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</si>
  <si>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</si>
  <si>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</si>
  <si>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</si>
  <si>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</si>
  <si>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</si>
  <si>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</si>
  <si>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</si>
  <si>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</si>
  <si>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</si>
  <si>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</si>
  <si>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</si>
  <si>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</si>
  <si>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</si>
  <si>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</si>
  <si>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</si>
  <si>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</si>
  <si>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</si>
  <si>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</si>
  <si>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</si>
  <si>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</si>
  <si>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</si>
  <si>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</si>
  <si>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</si>
  <si>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</si>
  <si>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</si>
  <si>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</si>
  <si>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</si>
  <si>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</si>
  <si>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</si>
  <si>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</si>
  <si>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</si>
  <si>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</si>
  <si>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</si>
  <si>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</si>
  <si>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</si>
  <si>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</si>
  <si>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</si>
  <si>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</si>
  <si>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</si>
  <si>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</si>
  <si>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</si>
  <si>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</si>
  <si>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</si>
  <si>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</si>
  <si>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</si>
  <si>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</si>
  <si>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</si>
  <si>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</si>
  <si>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</si>
  <si>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</si>
  <si>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</si>
  <si>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</si>
  <si>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</si>
  <si>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</si>
  <si>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</si>
  <si>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</si>
  <si>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</si>
  <si>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</si>
  <si>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</si>
  <si>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</si>
  <si>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</si>
  <si>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</si>
  <si>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</si>
  <si>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</si>
  <si>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</si>
  <si>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</si>
  <si>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</si>
  <si>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</si>
  <si>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</si>
  <si>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</si>
  <si>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</si>
  <si>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</si>
  <si>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</si>
  <si>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</si>
  <si>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</si>
  <si>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</si>
  <si>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</si>
  <si>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</si>
  <si>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</si>
  <si>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</si>
  <si>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</si>
  <si>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</si>
  <si>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</si>
  <si>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</si>
  <si>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</si>
  <si>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</si>
  <si>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</si>
  <si>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</si>
  <si>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</si>
  <si>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</si>
  <si>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</si>
  <si>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</si>
  <si>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</si>
  <si>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</si>
  <si>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</si>
  <si>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</si>
  <si>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</si>
  <si>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</si>
  <si>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</si>
  <si>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</si>
  <si>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</si>
  <si>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</si>
  <si>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</si>
  <si>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</si>
  <si>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</si>
  <si>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</si>
  <si>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</si>
  <si>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</si>
  <si>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</si>
  <si>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</si>
  <si>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</si>
  <si>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</si>
  <si>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</si>
  <si>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</si>
  <si>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</si>
  <si>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</si>
  <si>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</si>
  <si>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</si>
  <si>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</si>
  <si>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</si>
  <si>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</si>
  <si>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</si>
  <si>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</si>
  <si>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</si>
  <si>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</si>
  <si>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</si>
  <si>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</si>
  <si>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</si>
  <si>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</si>
  <si>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</si>
  <si>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</si>
  <si>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</si>
  <si>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</si>
  <si>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</si>
  <si>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</si>
  <si>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</si>
  <si>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</si>
  <si>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</si>
  <si>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</si>
  <si>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</si>
  <si>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</si>
  <si>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</si>
  <si>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</si>
  <si>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</si>
  <si>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</si>
  <si>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</si>
  <si>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</si>
  <si>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</si>
  <si>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</si>
  <si>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</si>
  <si>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</si>
  <si>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</si>
  <si>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</si>
  <si>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</si>
  <si>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</si>
  <si>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</si>
  <si>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</si>
  <si>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</si>
  <si>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</si>
  <si>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</si>
  <si>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</si>
  <si>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</si>
  <si>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</si>
  <si>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</si>
  <si>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</si>
  <si>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</si>
  <si>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</si>
  <si>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</si>
  <si>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</si>
  <si>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</si>
  <si>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</si>
  <si>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</si>
  <si>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</si>
  <si>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</si>
  <si>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</si>
  <si>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</si>
  <si>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</si>
  <si>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</si>
  <si>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</si>
  <si>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</si>
  <si>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</si>
  <si>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</si>
  <si>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</si>
  <si>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</si>
  <si>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</si>
  <si>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</si>
  <si>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</si>
  <si>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</si>
  <si>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</si>
  <si>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</si>
  <si>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</si>
  <si>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</si>
  <si>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</si>
  <si>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</si>
  <si>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</si>
  <si>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</si>
  <si>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</si>
  <si>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</si>
  <si>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</si>
  <si>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</si>
  <si>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</si>
  <si>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</si>
  <si>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</si>
  <si>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</si>
  <si>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</si>
  <si>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</si>
  <si>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</si>
  <si>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</si>
  <si>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</si>
  <si>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</si>
  <si>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</si>
  <si>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</si>
  <si>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</si>
  <si>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</si>
  <si>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</si>
  <si>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</si>
  <si>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</si>
  <si>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</si>
  <si>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</si>
  <si>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</si>
  <si>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</si>
  <si>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</si>
  <si>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</si>
  <si>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</si>
  <si>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</si>
  <si>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</si>
  <si>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</si>
  <si>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</si>
  <si>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</si>
  <si>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</si>
  <si>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</si>
  <si>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</si>
  <si>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</si>
  <si>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</si>
  <si>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</si>
  <si>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</si>
  <si>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</si>
  <si>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</si>
  <si>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</si>
  <si>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</si>
  <si>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</si>
  <si>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</si>
  <si>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</si>
  <si>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</si>
  <si>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</si>
  <si>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</si>
  <si>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</si>
  <si>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</si>
  <si>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</si>
  <si>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</si>
  <si>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</si>
  <si>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</si>
  <si>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</si>
  <si>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</si>
  <si>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</si>
  <si>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</si>
  <si>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</si>
  <si>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</si>
  <si>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</si>
  <si>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</si>
  <si>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</si>
  <si>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</si>
  <si>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</si>
  <si>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</si>
  <si>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</si>
  <si>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</si>
  <si>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</si>
  <si>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</si>
  <si>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</si>
  <si>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</si>
  <si>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</si>
  <si>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</si>
  <si>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</si>
  <si>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</si>
  <si>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</si>
  <si>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</si>
  <si>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</si>
  <si>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</si>
  <si>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</si>
  <si>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</si>
  <si>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</si>
  <si>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</si>
  <si>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</si>
  <si>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</si>
  <si>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</si>
  <si>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</si>
  <si>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</si>
  <si>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</si>
  <si>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</si>
  <si>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</si>
  <si>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</si>
  <si>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</si>
  <si>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</si>
  <si>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</si>
  <si>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</si>
  <si>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</si>
  <si>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</si>
  <si>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</si>
  <si>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</si>
  <si>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</si>
  <si>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</si>
  <si>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</si>
  <si>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</si>
  <si>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</si>
  <si>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</si>
  <si>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</si>
  <si>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</si>
  <si>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</si>
  <si>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</si>
  <si>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</si>
  <si>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</si>
  <si>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</si>
  <si>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</si>
  <si>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</si>
  <si>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</si>
  <si>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</si>
  <si>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</si>
  <si>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</si>
  <si>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</si>
  <si>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</si>
  <si>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</si>
  <si>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</si>
  <si>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</si>
  <si>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</si>
  <si>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</si>
  <si>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</si>
  <si>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</si>
  <si>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</si>
  <si>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</si>
  <si>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</si>
  <si>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</si>
  <si>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</si>
  <si>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</si>
  <si>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</si>
  <si>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</si>
  <si>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</si>
  <si>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</si>
  <si>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</si>
  <si>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</si>
  <si>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</si>
  <si>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</si>
  <si>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</si>
  <si>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</si>
  <si>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</si>
  <si>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</si>
  <si>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</si>
  <si>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</si>
  <si>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</si>
  <si>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</si>
  <si>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</si>
  <si>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</si>
  <si>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</si>
  <si>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</si>
  <si>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</si>
  <si>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</si>
  <si>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</si>
  <si>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</si>
  <si>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</si>
  <si>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</si>
  <si>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</si>
  <si>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</si>
  <si>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</si>
  <si>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</si>
  <si>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</si>
  <si>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</si>
  <si>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</si>
  <si>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</si>
  <si>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</si>
  <si>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</si>
  <si>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</si>
  <si>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</si>
  <si>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</si>
  <si>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</si>
  <si>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</si>
  <si>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</si>
  <si>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</si>
  <si>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</si>
  <si>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</si>
  <si>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</si>
  <si>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</si>
  <si>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</si>
  <si>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</si>
  <si>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</si>
  <si>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</si>
  <si>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</si>
  <si>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</si>
  <si>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</si>
  <si>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</si>
  <si>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</si>
  <si>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</si>
  <si>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</si>
  <si>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</si>
  <si>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</si>
  <si>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</si>
  <si>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</si>
  <si>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</si>
  <si>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</si>
  <si>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</si>
  <si>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</si>
  <si>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</si>
  <si>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</si>
  <si>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</si>
  <si>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</si>
  <si>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</si>
  <si>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</si>
  <si>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</si>
  <si>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</si>
  <si>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</si>
  <si>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</si>
  <si>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</si>
  <si>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</si>
  <si>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</si>
  <si>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</si>
  <si>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</si>
  <si>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</si>
  <si>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</si>
  <si>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</si>
  <si>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</si>
  <si>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</si>
  <si>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</si>
  <si>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</si>
  <si>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</si>
  <si>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</si>
  <si>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</si>
  <si>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</si>
  <si>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</si>
  <si>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</si>
  <si>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</si>
  <si>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</si>
  <si>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</si>
  <si>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</si>
  <si>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</si>
  <si>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</si>
  <si>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</si>
  <si>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</si>
  <si>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</si>
  <si>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</si>
  <si>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</si>
  <si>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</si>
  <si>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</si>
  <si>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</si>
  <si>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</si>
  <si>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</si>
  <si>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</si>
  <si>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</si>
  <si>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</si>
  <si>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</si>
  <si>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</si>
  <si>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</si>
  <si>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</si>
  <si>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</si>
  <si>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</si>
  <si>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</si>
  <si>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</si>
  <si>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</si>
  <si>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</si>
  <si>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</si>
  <si>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</si>
  <si>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</si>
  <si>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</si>
  <si>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</si>
  <si>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</si>
  <si>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</si>
  <si>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</si>
  <si>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</si>
  <si>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</si>
  <si>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</si>
  <si>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</si>
  <si>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</si>
  <si>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</si>
  <si>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</si>
  <si>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</si>
  <si>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</si>
  <si>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</si>
  <si>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</si>
  <si>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</si>
  <si>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</si>
  <si>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</si>
  <si>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</si>
  <si>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</si>
  <si>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</si>
  <si>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</si>
  <si>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</si>
  <si>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</si>
  <si>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</si>
  <si>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</si>
  <si>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</si>
  <si>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</si>
  <si>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</si>
  <si>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</si>
  <si>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</si>
  <si>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</si>
  <si>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</si>
  <si>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</si>
  <si>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</si>
  <si>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</si>
  <si>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</si>
  <si>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</si>
  <si>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</si>
  <si>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</si>
  <si>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</si>
  <si>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</si>
  <si>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</si>
  <si>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</si>
  <si>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</si>
  <si>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</si>
  <si>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</si>
  <si>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</si>
  <si>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</si>
  <si>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</si>
  <si>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</si>
  <si>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</si>
  <si>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</si>
  <si>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</si>
  <si>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</si>
  <si>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</si>
  <si>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</si>
  <si>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</si>
  <si>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</si>
  <si>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</si>
  <si>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</si>
  <si>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</si>
  <si>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</si>
  <si>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</si>
  <si>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</si>
  <si>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</si>
  <si>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</si>
  <si>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</si>
  <si>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</si>
  <si>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</si>
  <si>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</si>
  <si>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</si>
  <si>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</si>
  <si>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</si>
  <si>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</si>
  <si>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</si>
  <si>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</si>
  <si>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</si>
  <si>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</si>
  <si>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</si>
  <si>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</si>
  <si>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</si>
  <si>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</si>
  <si>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</si>
  <si>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</si>
  <si>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</si>
  <si>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</si>
  <si>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</si>
  <si>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</si>
  <si>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</si>
  <si>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</si>
  <si>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</si>
  <si>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</si>
  <si>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</si>
  <si>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</si>
  <si>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</si>
  <si>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</si>
  <si>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</si>
  <si>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</si>
  <si>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</si>
  <si>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</si>
  <si>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</si>
  <si>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</si>
  <si>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</si>
  <si>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</si>
  <si>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</si>
  <si>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</si>
  <si>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</si>
  <si>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</si>
  <si>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</si>
  <si>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</si>
  <si>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</si>
  <si>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</si>
  <si>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</si>
  <si>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</si>
  <si>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</si>
  <si>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</si>
  <si>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</si>
  <si>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</si>
  <si>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</si>
  <si>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</si>
  <si>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</si>
  <si>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</si>
  <si>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</si>
  <si>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</si>
  <si>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</si>
  <si>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</si>
  <si>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</si>
  <si>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</si>
  <si>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</si>
  <si>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</si>
  <si>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</si>
  <si>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</si>
  <si>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</si>
  <si>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</si>
  <si>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</si>
  <si>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</si>
  <si>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</si>
  <si>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</si>
  <si>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</si>
  <si>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</si>
  <si>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</si>
  <si>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</si>
  <si>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</si>
  <si>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</si>
  <si>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</si>
  <si>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</si>
  <si>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</si>
  <si>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</si>
  <si>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</si>
  <si>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</si>
  <si>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</si>
  <si>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</si>
  <si>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</si>
  <si>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</si>
  <si>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</si>
  <si>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</si>
  <si>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</si>
  <si>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</si>
  <si>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</si>
  <si>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</si>
  <si>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</si>
  <si>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</si>
  <si>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</si>
  <si>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</si>
  <si>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</si>
  <si>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</si>
  <si>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</si>
  <si>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</si>
  <si>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</si>
  <si>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</si>
  <si>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</si>
  <si>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</si>
  <si>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</si>
  <si>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</si>
  <si>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</si>
  <si>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</si>
  <si>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</si>
  <si>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</si>
  <si>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</si>
  <si>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</si>
  <si>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</si>
  <si>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</si>
  <si>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</si>
  <si>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</si>
  <si>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</si>
  <si>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</si>
  <si>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</si>
  <si>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</si>
  <si>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</si>
  <si>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</si>
  <si>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</si>
  <si>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</si>
  <si>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</si>
  <si>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</si>
  <si>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</si>
  <si>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</si>
  <si>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</si>
  <si>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</si>
  <si>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</si>
  <si>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</si>
  <si>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</si>
  <si>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</si>
  <si>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</si>
  <si>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</si>
  <si>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</si>
  <si>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</si>
  <si>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</si>
  <si>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</si>
  <si>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</si>
  <si>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</si>
  <si>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</si>
  <si>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</si>
  <si>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</si>
  <si>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</si>
  <si>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</si>
  <si>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</si>
  <si>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</si>
  <si>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</si>
  <si>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</si>
  <si>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</si>
  <si>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</si>
  <si>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</si>
  <si>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</si>
  <si>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</si>
  <si>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</si>
  <si>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</si>
  <si>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</si>
  <si>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</si>
  <si>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</si>
  <si>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</si>
  <si>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</si>
  <si>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</si>
  <si>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</si>
  <si>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</si>
  <si>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</si>
  <si>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</si>
  <si>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</si>
  <si>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</si>
  <si>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</si>
  <si>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</si>
  <si>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</si>
  <si>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</si>
  <si>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</si>
  <si>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</si>
  <si>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</si>
  <si>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</si>
  <si>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</si>
  <si>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</si>
  <si>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</si>
  <si>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</si>
  <si>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</si>
  <si>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</si>
  <si>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</si>
  <si>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</si>
  <si>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</si>
  <si>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</si>
  <si>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</si>
  <si>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</si>
  <si>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</si>
  <si>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</si>
  <si>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</si>
  <si>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</si>
  <si>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</si>
  <si>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</si>
  <si>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</si>
  <si>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</si>
  <si>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</si>
  <si>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</si>
  <si>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</si>
  <si>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</si>
  <si>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</si>
  <si>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</si>
  <si>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</si>
  <si>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</si>
  <si>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</si>
  <si>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</si>
  <si>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</si>
  <si>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</si>
  <si>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</si>
  <si>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</si>
  <si>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</si>
  <si>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</si>
  <si>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</si>
  <si>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</si>
  <si>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</si>
  <si>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</si>
  <si>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</si>
  <si>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</si>
  <si>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</si>
  <si>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</si>
  <si>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</si>
  <si>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</si>
  <si>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</si>
  <si>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</si>
  <si>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</si>
  <si>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</si>
  <si>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</si>
  <si>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</si>
  <si>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</si>
  <si>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</si>
  <si>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</si>
  <si>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</si>
  <si>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</si>
  <si>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</si>
  <si>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</si>
  <si>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</si>
  <si>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</si>
  <si>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</si>
  <si>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</si>
  <si>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</si>
  <si>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</si>
  <si>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</si>
  <si>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</si>
  <si>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</si>
  <si>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</si>
  <si>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</si>
  <si>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</si>
  <si>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</si>
  <si>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</si>
  <si>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</si>
  <si>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</si>
  <si>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</si>
  <si>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</si>
  <si>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</si>
  <si>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</si>
  <si>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</si>
  <si>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</si>
  <si>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</si>
  <si>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</si>
  <si>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</si>
  <si>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</si>
  <si>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</si>
  <si>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</si>
  <si>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</si>
  <si>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</si>
  <si>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</si>
  <si>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</si>
  <si>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</si>
  <si>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</si>
  <si>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</si>
  <si>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</si>
  <si>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</si>
  <si>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</si>
  <si>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</si>
  <si>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</si>
  <si>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</si>
  <si>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</si>
  <si>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</si>
  <si>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</si>
  <si>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</si>
  <si>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</si>
  <si>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</si>
  <si>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</si>
  <si>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</si>
  <si>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</si>
  <si>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</si>
  <si>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</si>
  <si>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</si>
  <si>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</si>
  <si>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</si>
  <si>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</si>
  <si>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</si>
  <si>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</si>
  <si>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</si>
  <si>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</si>
  <si>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</si>
  <si>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</si>
  <si>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</si>
  <si>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</si>
  <si>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</si>
  <si>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</si>
  <si>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</si>
  <si>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</si>
  <si>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</si>
  <si>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</si>
  <si>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</si>
  <si>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</si>
  <si>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</si>
  <si>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</si>
  <si>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</si>
  <si>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</si>
  <si>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</si>
  <si>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</si>
  <si>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</si>
  <si>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</si>
  <si>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</si>
  <si>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</si>
  <si>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</si>
  <si>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</si>
  <si>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</si>
  <si>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</si>
  <si>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</si>
  <si>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</si>
  <si>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</si>
  <si>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</si>
  <si>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</si>
  <si>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</si>
  <si>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</si>
  <si>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</si>
  <si>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</si>
  <si>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</si>
  <si>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</si>
  <si>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</si>
  <si>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</si>
  <si>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</si>
  <si>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</si>
  <si>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</si>
  <si>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</si>
  <si>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</si>
  <si>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</si>
  <si>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</si>
  <si>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</si>
  <si>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</si>
  <si>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</si>
  <si>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</si>
  <si>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</si>
  <si>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</si>
  <si>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</si>
  <si>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</si>
  <si>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</si>
  <si>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</si>
  <si>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</si>
  <si>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</si>
  <si>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</si>
  <si>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</si>
  <si>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</si>
  <si>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</si>
  <si>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</si>
  <si>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</si>
  <si>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</si>
  <si>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</si>
  <si>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</si>
  <si>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</si>
  <si>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</si>
  <si>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</si>
  <si>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</si>
  <si>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</si>
  <si>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</si>
  <si>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</si>
  <si>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</si>
  <si>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</si>
  <si>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</si>
  <si>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</si>
  <si>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</si>
  <si>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</si>
  <si>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</si>
  <si>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</si>
  <si>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</si>
  <si>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</si>
  <si>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</si>
  <si>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</si>
  <si>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</si>
  <si>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</si>
  <si>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</si>
  <si>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</si>
  <si>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</si>
  <si>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</si>
  <si>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</si>
  <si>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</si>
  <si>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</si>
  <si>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</si>
  <si>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</si>
  <si>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</si>
  <si>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</si>
  <si>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</si>
  <si>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</si>
  <si>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</si>
  <si>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</si>
  <si>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</si>
  <si>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</si>
  <si>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</si>
  <si>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</si>
  <si>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</si>
  <si>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</si>
  <si>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</si>
  <si>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</si>
  <si>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</si>
  <si>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</si>
  <si>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</si>
  <si>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</si>
  <si>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</si>
  <si>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</si>
  <si>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</si>
  <si>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</si>
  <si>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</si>
  <si>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</si>
  <si>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</si>
  <si>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</si>
  <si>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</si>
  <si>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</si>
  <si>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</si>
  <si>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</si>
  <si>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</si>
  <si>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</si>
  <si>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</si>
  <si>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</si>
  <si>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</si>
  <si>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</si>
  <si>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</si>
  <si>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</si>
  <si>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</si>
  <si>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</si>
  <si>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</si>
  <si>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</si>
  <si>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</si>
  <si>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</si>
  <si>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</si>
  <si>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</si>
  <si>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</si>
  <si>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</si>
  <si>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</si>
  <si>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</si>
  <si>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</si>
  <si>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</si>
  <si>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</si>
  <si>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</si>
  <si>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</si>
  <si>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</si>
  <si>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</si>
  <si>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</si>
  <si>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</si>
  <si>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</si>
  <si>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</si>
  <si>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</si>
  <si>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</si>
  <si>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</si>
  <si>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</si>
  <si>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</si>
  <si>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</si>
  <si>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</si>
  <si>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</si>
  <si>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</si>
  <si>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</si>
  <si>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</si>
  <si>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</si>
  <si>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</si>
  <si>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</si>
  <si>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</si>
  <si>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</si>
  <si>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</si>
  <si>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</si>
  <si>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</si>
  <si>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</si>
  <si>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</si>
  <si>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</si>
  <si>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</si>
  <si>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</si>
  <si>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</si>
  <si>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</si>
  <si>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</si>
  <si>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</si>
  <si>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</si>
  <si>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</si>
  <si>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</si>
  <si>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</si>
  <si>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</si>
  <si>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</si>
  <si>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</si>
  <si>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</si>
  <si>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</si>
  <si>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</si>
  <si>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</si>
  <si>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</si>
  <si>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</si>
  <si>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</si>
  <si>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</si>
  <si>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</si>
  <si>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</si>
  <si>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</si>
  <si>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</si>
  <si>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</si>
  <si>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</si>
  <si>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</si>
  <si>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</si>
  <si>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</si>
  <si>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</si>
  <si>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</si>
  <si>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</si>
  <si>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</si>
  <si>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</si>
  <si>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</si>
  <si>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</si>
  <si>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</si>
  <si>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</si>
  <si>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</si>
  <si>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</si>
  <si>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</si>
  <si>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</si>
  <si>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</si>
  <si>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</si>
  <si>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</si>
  <si>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</si>
  <si>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</si>
  <si>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</si>
  <si>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</si>
  <si>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</si>
  <si>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</si>
  <si>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</si>
  <si>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</si>
  <si>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</si>
  <si>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</si>
  <si>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</si>
  <si>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</si>
  <si>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</si>
  <si>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</si>
  <si>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</si>
  <si>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</si>
  <si>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</si>
  <si>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</si>
  <si>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</si>
  <si>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</si>
  <si>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</si>
  <si>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</si>
  <si>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</si>
  <si>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</si>
  <si>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</si>
  <si>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</si>
  <si>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</si>
  <si>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</si>
  <si>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</si>
  <si>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</si>
  <si>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</si>
  <si>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</si>
  <si>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</si>
  <si>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</si>
  <si>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</si>
  <si>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</si>
  <si>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</si>
  <si>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</si>
  <si>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</si>
  <si>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</si>
  <si>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</si>
  <si>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</si>
  <si>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</si>
  <si>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</si>
  <si>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</si>
  <si>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</si>
  <si>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</si>
  <si>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</si>
  <si>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</si>
  <si>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</si>
  <si>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</si>
  <si>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</si>
  <si>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</si>
  <si>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</si>
  <si>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</si>
  <si>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</si>
  <si>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</si>
  <si>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</si>
  <si>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</si>
  <si>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</si>
  <si>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</si>
  <si>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</si>
  <si>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</si>
  <si>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</si>
  <si>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</si>
  <si>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</si>
  <si>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</si>
  <si>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</si>
  <si>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</si>
  <si>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</si>
  <si>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</si>
  <si>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</si>
  <si>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</si>
  <si>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</si>
  <si>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</si>
  <si>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</si>
  <si>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</si>
  <si>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</si>
  <si>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</si>
  <si>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</si>
  <si>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</si>
  <si>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</si>
  <si>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</si>
  <si>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</si>
  <si>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</si>
  <si>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</si>
  <si>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</si>
  <si>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</si>
  <si>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</si>
  <si>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</si>
  <si>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</si>
  <si>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</si>
  <si>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</si>
  <si>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</si>
  <si>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</si>
  <si>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</si>
  <si>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</si>
  <si>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</si>
  <si>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</si>
  <si>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</si>
  <si>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</si>
  <si>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</si>
  <si>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</si>
  <si>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</si>
  <si>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</si>
  <si>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</si>
  <si>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</si>
  <si>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</si>
  <si>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</si>
  <si>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</si>
  <si>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</si>
  <si>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</si>
  <si>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</si>
  <si>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</si>
  <si>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</si>
  <si>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</si>
  <si>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</si>
  <si>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</si>
  <si>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</si>
  <si>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</si>
  <si>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</si>
  <si>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</si>
  <si>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</si>
  <si>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</si>
  <si>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</si>
  <si>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</si>
  <si>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</si>
  <si>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</si>
  <si>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</si>
  <si>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</si>
  <si>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</si>
  <si>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</si>
  <si>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</si>
  <si>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</si>
  <si>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</si>
  <si>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</si>
  <si>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</si>
  <si>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</si>
  <si>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</si>
  <si>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</si>
  <si>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</si>
  <si>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</si>
  <si>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</si>
  <si>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</si>
  <si>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</si>
  <si>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</si>
  <si>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</si>
  <si>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</si>
  <si>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</si>
  <si>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</si>
  <si>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</si>
  <si>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</si>
  <si>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</si>
  <si>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</si>
  <si>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</si>
  <si>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</si>
  <si>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</si>
  <si>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</si>
  <si>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</si>
  <si>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</si>
  <si>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</si>
  <si>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</si>
  <si>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</si>
  <si>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</si>
  <si>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</si>
  <si>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</si>
  <si>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</si>
  <si>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</si>
  <si>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</si>
  <si>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</si>
  <si>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</si>
  <si>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</si>
  <si>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</si>
  <si>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</si>
  <si>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</si>
  <si>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</si>
  <si>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</si>
  <si>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</si>
  <si>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</si>
  <si>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</si>
  <si>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</si>
  <si>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</si>
  <si>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</si>
  <si>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</si>
  <si>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</si>
  <si>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</si>
  <si>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</si>
  <si>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</si>
  <si>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</si>
  <si>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</si>
  <si>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</si>
  <si>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</si>
  <si>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</si>
  <si>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</si>
  <si>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</si>
  <si>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</si>
  <si>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</si>
  <si>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</si>
  <si>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</si>
  <si>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</si>
  <si>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</si>
  <si>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</si>
  <si>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</si>
  <si>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</si>
  <si>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</si>
  <si>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</si>
  <si>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</si>
  <si>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</si>
  <si>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</si>
  <si>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</si>
  <si>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</si>
  <si>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</si>
  <si>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</si>
  <si>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</si>
  <si>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</si>
  <si>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</si>
  <si>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</si>
  <si>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</si>
  <si>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</si>
  <si>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</si>
  <si>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</si>
  <si>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</si>
  <si>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</si>
  <si>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</si>
  <si>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</si>
  <si>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</si>
  <si>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</si>
  <si>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</si>
  <si>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</si>
  <si>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</si>
  <si>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</si>
  <si>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</si>
  <si>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</si>
  <si>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</si>
  <si>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</si>
  <si>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</si>
  <si>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</si>
  <si>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</si>
  <si>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</si>
  <si>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</si>
  <si>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</si>
  <si>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</si>
  <si>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</si>
  <si>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</si>
  <si>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</si>
  <si>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</si>
  <si>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</si>
  <si>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</si>
  <si>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</si>
  <si>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</si>
  <si>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</si>
  <si>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</si>
  <si>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</si>
  <si>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</si>
  <si>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</si>
  <si>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</si>
  <si>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</si>
  <si>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</si>
  <si>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</si>
  <si>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</si>
  <si>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</si>
  <si>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</si>
  <si>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</si>
  <si>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</si>
  <si>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</si>
  <si>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</si>
  <si>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</si>
  <si>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</si>
  <si>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</si>
  <si>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</si>
  <si>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</si>
  <si>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</si>
  <si>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</si>
  <si>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</si>
  <si>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</si>
  <si>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</si>
  <si>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</si>
  <si>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</si>
  <si>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</si>
  <si>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</si>
  <si>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</si>
  <si>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</si>
  <si>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</si>
  <si>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</si>
  <si>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</si>
  <si>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</si>
  <si>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</si>
  <si>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</si>
  <si>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</si>
  <si>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</si>
  <si>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</si>
  <si>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</si>
  <si>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</si>
  <si>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</si>
  <si>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</si>
  <si>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</si>
  <si>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</si>
  <si>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</si>
  <si>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</si>
  <si>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</si>
  <si>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</si>
  <si>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</si>
  <si>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</si>
  <si>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</si>
  <si>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</si>
  <si>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</si>
  <si>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</si>
  <si>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</si>
  <si>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</si>
  <si>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</si>
  <si>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</si>
  <si>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</si>
  <si>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</si>
  <si>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</si>
  <si>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</si>
  <si>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</si>
  <si>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</si>
  <si>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</si>
  <si>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</si>
  <si>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</si>
  <si>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</si>
  <si>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</si>
  <si>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</si>
  <si>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</si>
  <si>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</si>
  <si>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</si>
  <si>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</si>
  <si>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</si>
  <si>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</si>
  <si>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</si>
  <si>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</si>
  <si>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</si>
  <si>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</si>
  <si>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</si>
  <si>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</si>
  <si>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</si>
  <si>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</si>
  <si>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</si>
  <si>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</si>
  <si>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</si>
  <si>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</si>
  <si>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</si>
  <si>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</si>
  <si>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</si>
  <si>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</si>
  <si>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</si>
  <si>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</si>
  <si>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</si>
  <si>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</si>
  <si>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</si>
  <si>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</si>
  <si>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</si>
  <si>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</si>
  <si>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</si>
  <si>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</si>
  <si>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</si>
  <si>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</si>
  <si>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</si>
  <si>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</si>
  <si>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</si>
  <si>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</si>
  <si>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</si>
  <si>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</si>
  <si>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</si>
  <si>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</si>
  <si>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</si>
  <si>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</si>
  <si>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</si>
  <si>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</si>
  <si>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</si>
  <si>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</si>
  <si>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</si>
  <si>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</si>
  <si>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</si>
  <si>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</si>
  <si>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</si>
  <si>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</si>
  <si>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</si>
  <si>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</si>
  <si>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</si>
  <si>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</si>
  <si>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</si>
  <si>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</si>
  <si>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</si>
  <si>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</si>
  <si>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</si>
  <si>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</si>
  <si>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</si>
  <si>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</si>
  <si>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</si>
  <si>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</si>
  <si>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</si>
  <si>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</si>
  <si>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</si>
  <si>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</si>
  <si>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</si>
  <si>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</si>
  <si>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</si>
  <si>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</si>
  <si>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</si>
  <si>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</si>
  <si>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</si>
  <si>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</si>
  <si>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</si>
  <si>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</si>
  <si>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</si>
  <si>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</si>
  <si>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</si>
  <si>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</si>
  <si>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</si>
  <si>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</si>
  <si>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</si>
  <si>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</si>
  <si>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</si>
  <si>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</si>
  <si>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</si>
  <si>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</si>
  <si>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</si>
  <si>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</si>
  <si>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</si>
  <si>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</si>
  <si>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</si>
  <si>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</si>
  <si>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</si>
  <si>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</si>
  <si>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</si>
  <si>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</si>
  <si>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</si>
  <si>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</si>
  <si>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</si>
  <si>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</si>
  <si>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</si>
  <si>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</si>
  <si>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</si>
  <si>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</si>
  <si>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</si>
  <si>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</si>
  <si>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</si>
  <si>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</si>
  <si>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</si>
  <si>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</si>
  <si>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</si>
  <si>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</si>
  <si>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</si>
  <si>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</si>
  <si>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</si>
  <si>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</si>
  <si>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</si>
  <si>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</si>
  <si>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</si>
  <si>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</si>
  <si>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</si>
  <si>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</si>
  <si>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</si>
  <si>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</si>
  <si>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</si>
  <si>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</si>
  <si>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</si>
  <si>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</si>
  <si>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</si>
  <si>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</si>
  <si>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</si>
  <si>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</si>
  <si>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</si>
  <si>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</si>
  <si>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</si>
  <si>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</si>
  <si>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</si>
  <si>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</si>
  <si>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</si>
  <si>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</si>
  <si>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</si>
  <si>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</si>
  <si>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</si>
  <si>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</si>
  <si>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</si>
  <si>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</si>
  <si>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</si>
  <si>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</si>
  <si>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</si>
  <si>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</si>
  <si>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</si>
  <si>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</si>
  <si>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</si>
  <si>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</si>
  <si>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</si>
  <si>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</si>
  <si>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</si>
  <si>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</si>
  <si>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</si>
  <si>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</si>
  <si>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</si>
  <si>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</si>
  <si>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</si>
  <si>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</si>
  <si>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</si>
  <si>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</si>
  <si>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</si>
  <si>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</si>
  <si>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</si>
  <si>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</si>
  <si>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</si>
  <si>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</si>
  <si>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</si>
  <si>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</si>
  <si>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</si>
  <si>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</si>
  <si>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</si>
  <si>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</si>
  <si>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</si>
  <si>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</si>
  <si>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</si>
  <si>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</si>
  <si>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</si>
  <si>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</si>
  <si>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</si>
  <si>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</si>
  <si>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</si>
  <si>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</si>
  <si>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</si>
  <si>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</si>
  <si>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</si>
  <si>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</si>
  <si>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</si>
  <si>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</si>
  <si>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</si>
  <si>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</si>
  <si>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</si>
  <si>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</si>
  <si>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</si>
  <si>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</si>
  <si>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</si>
  <si>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</si>
  <si>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</si>
  <si>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</si>
  <si>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</si>
  <si>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</si>
  <si>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</si>
  <si>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</si>
  <si>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</si>
  <si>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</si>
  <si>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</si>
  <si>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</si>
  <si>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</si>
  <si>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</si>
  <si>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</si>
  <si>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</si>
  <si>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</si>
  <si>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</si>
  <si>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</si>
  <si>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</si>
  <si>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</si>
  <si>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</si>
  <si>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</si>
  <si>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</si>
  <si>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</si>
  <si>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</si>
  <si>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</si>
  <si>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</si>
  <si>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</si>
  <si>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</si>
  <si>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</si>
  <si>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</si>
  <si>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</si>
  <si>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</si>
  <si>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</si>
  <si>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</si>
  <si>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</si>
  <si>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</si>
  <si>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</si>
  <si>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</si>
  <si>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</si>
  <si>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</si>
  <si>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</si>
  <si>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</si>
  <si>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</si>
  <si>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</si>
  <si>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</si>
  <si>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</si>
  <si>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</si>
  <si>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</si>
  <si>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</si>
  <si>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</si>
  <si>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</si>
  <si>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</si>
  <si>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</si>
  <si>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</si>
  <si>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</si>
  <si>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</si>
  <si>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</si>
  <si>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</si>
  <si>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</si>
  <si>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</si>
  <si>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</si>
  <si>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</si>
  <si>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</si>
  <si>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</si>
  <si>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</si>
  <si>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</si>
  <si>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</si>
  <si>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</si>
  <si>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</si>
  <si>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</si>
  <si>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</si>
  <si>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</si>
  <si>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</si>
  <si>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</si>
  <si>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</si>
  <si>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</si>
  <si>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</si>
  <si>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</si>
  <si>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</si>
  <si>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</si>
  <si>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</si>
  <si>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</si>
  <si>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</si>
  <si>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</si>
  <si>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</si>
  <si>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</si>
  <si>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</si>
  <si>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</si>
  <si>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</si>
  <si>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</si>
  <si>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</si>
  <si>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</si>
  <si>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</si>
  <si>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</si>
  <si>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</si>
  <si>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</si>
  <si>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</si>
  <si>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</si>
  <si>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</si>
  <si>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</si>
  <si>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</si>
  <si>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</si>
  <si>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</si>
  <si>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</si>
  <si>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</si>
  <si>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</si>
  <si>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</si>
  <si>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</si>
  <si>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</si>
  <si>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</si>
  <si>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</si>
  <si>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</si>
  <si>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</si>
  <si>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</si>
  <si>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</si>
  <si>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</si>
  <si>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</si>
  <si>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</si>
  <si>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</si>
  <si>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</si>
  <si>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</si>
  <si>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</si>
  <si>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</si>
  <si>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</si>
  <si>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</si>
  <si>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</si>
  <si>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</si>
  <si>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</si>
  <si>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</si>
  <si>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</si>
  <si>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</si>
  <si>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</si>
  <si>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</si>
  <si>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</si>
  <si>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</si>
  <si>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</si>
  <si>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</si>
  <si>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</si>
  <si>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</si>
  <si>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</si>
  <si>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</si>
  <si>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</si>
  <si>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</si>
  <si>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</si>
  <si>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</si>
  <si>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</si>
  <si>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</si>
  <si>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</si>
  <si>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</si>
  <si>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</si>
  <si>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</si>
  <si>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</si>
  <si>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</si>
  <si>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</si>
  <si>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</si>
  <si>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</si>
  <si>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</si>
  <si>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</si>
  <si>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</si>
  <si>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</si>
  <si>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</si>
  <si>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</si>
  <si>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</si>
  <si>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</si>
  <si>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</si>
  <si>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</si>
  <si>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</si>
  <si>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</si>
  <si>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</si>
  <si>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</si>
  <si>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</si>
  <si>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</si>
  <si>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</si>
  <si>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</si>
  <si>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</si>
  <si>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</si>
  <si>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</si>
  <si>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</si>
  <si>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</si>
  <si>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</si>
  <si>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</si>
  <si>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</si>
  <si>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</si>
  <si>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</si>
  <si>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</si>
  <si>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</si>
  <si>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</si>
  <si>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</si>
  <si>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</si>
  <si>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</si>
  <si>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</si>
  <si>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</si>
  <si>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</si>
  <si>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</si>
  <si>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</si>
  <si>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</si>
  <si>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</si>
  <si>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</si>
  <si>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</si>
  <si>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</si>
  <si>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</si>
  <si>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</si>
  <si>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</si>
  <si>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</si>
  <si>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</si>
  <si>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</si>
  <si>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</si>
  <si>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</si>
  <si>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</si>
  <si>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</si>
  <si>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</si>
  <si>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</si>
  <si>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</si>
  <si>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</si>
  <si>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</si>
  <si>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</si>
  <si>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</si>
  <si>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</si>
  <si>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</si>
  <si>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</si>
  <si>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</si>
  <si>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</si>
  <si>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</si>
  <si>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</si>
  <si>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</si>
  <si>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</si>
  <si>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</si>
  <si>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</si>
  <si>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</si>
  <si>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</si>
  <si>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</si>
  <si>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</si>
  <si>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</si>
  <si>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</si>
  <si>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</si>
  <si>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</si>
  <si>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</si>
  <si>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</si>
  <si>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</si>
  <si>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</si>
  <si>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</si>
  <si>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</si>
  <si>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</si>
  <si>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</si>
  <si>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</si>
  <si>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</si>
  <si>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</si>
  <si>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</si>
  <si>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</si>
  <si>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</si>
  <si>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</si>
  <si>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</si>
  <si>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</si>
  <si>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</si>
  <si>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</si>
  <si>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</si>
  <si>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</si>
  <si>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</si>
  <si>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</si>
  <si>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</si>
  <si>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</si>
  <si>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</si>
  <si>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</si>
  <si>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</si>
  <si>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</si>
  <si>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</si>
  <si>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</si>
  <si>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</si>
  <si>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</si>
  <si>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</si>
  <si>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</si>
  <si>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</si>
  <si>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</si>
  <si>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</si>
  <si>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</si>
  <si>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</si>
  <si>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</si>
  <si>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</si>
  <si>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</si>
  <si>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</si>
  <si>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</si>
  <si>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</si>
  <si>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</si>
  <si>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</si>
  <si>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</si>
  <si>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</si>
  <si>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</si>
  <si>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</si>
  <si>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</si>
  <si>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</si>
  <si>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</si>
  <si>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</si>
  <si>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</si>
  <si>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</si>
  <si>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</si>
  <si>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</si>
  <si>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</si>
  <si>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</si>
  <si>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</si>
  <si>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</si>
  <si>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</si>
  <si>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</si>
  <si>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</si>
  <si>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</si>
  <si>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</si>
  <si>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</si>
  <si>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</si>
  <si>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</si>
  <si>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</si>
  <si>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</si>
  <si>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</si>
  <si>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</si>
  <si>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</si>
  <si>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</si>
  <si>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</si>
  <si>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</si>
  <si>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</si>
  <si>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</si>
  <si>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</si>
  <si>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</si>
  <si>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</si>
  <si>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</si>
  <si>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</si>
  <si>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</si>
  <si>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</si>
  <si>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</si>
  <si>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</si>
  <si>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</si>
  <si>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</si>
  <si>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</si>
  <si>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</si>
  <si>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</si>
  <si>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</si>
  <si>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</si>
  <si>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</si>
  <si>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</si>
  <si>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</si>
  <si>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</si>
  <si>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</si>
  <si>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</si>
  <si>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</si>
  <si>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</si>
  <si>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</si>
  <si>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</si>
  <si>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</si>
  <si>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</si>
  <si>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</si>
  <si>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</si>
  <si>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</si>
  <si>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</si>
  <si>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</si>
  <si>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</si>
  <si>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</si>
  <si>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</si>
  <si>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</si>
  <si>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</si>
  <si>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</si>
  <si>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</si>
  <si>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</si>
  <si>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</si>
  <si>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</si>
  <si>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</si>
  <si>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</si>
  <si>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</si>
  <si>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</si>
  <si>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</si>
  <si>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</si>
  <si>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</si>
  <si>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</si>
  <si>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</si>
  <si>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</si>
  <si>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</si>
  <si>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</si>
  <si>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</si>
  <si>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</si>
  <si>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</si>
  <si>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</si>
  <si>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</si>
  <si>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</si>
  <si>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</si>
  <si>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</si>
  <si>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</si>
  <si>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</si>
  <si>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</si>
  <si>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</si>
  <si>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</si>
  <si>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</si>
  <si>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</si>
  <si>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</si>
  <si>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</si>
  <si>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</si>
  <si>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</si>
  <si>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</si>
  <si>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</si>
  <si>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</si>
  <si>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</si>
  <si>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</si>
  <si>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</si>
  <si>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</si>
  <si>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</si>
  <si>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</si>
  <si>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</si>
  <si>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</si>
  <si>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</si>
  <si>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</si>
  <si>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</si>
  <si>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</si>
  <si>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</si>
  <si>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</si>
  <si>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</si>
  <si>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</si>
  <si>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</si>
  <si>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</si>
  <si>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</si>
  <si>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</si>
  <si>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</si>
  <si>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</si>
  <si>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</si>
  <si>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</si>
  <si>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</si>
  <si>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</si>
  <si>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</si>
  <si>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</si>
  <si>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</si>
  <si>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</si>
  <si>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</si>
  <si>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</si>
  <si>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</si>
  <si>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</si>
  <si>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</si>
  <si>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</si>
  <si>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</si>
  <si>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</si>
  <si>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</si>
  <si>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</si>
  <si>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</si>
  <si>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</si>
  <si>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</si>
  <si>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</si>
  <si>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</si>
  <si>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</si>
  <si>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</si>
  <si>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</si>
  <si>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</si>
  <si>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</si>
  <si>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</si>
  <si>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</si>
  <si>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</si>
  <si>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</si>
  <si>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</si>
  <si>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</si>
  <si>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</si>
  <si>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</si>
  <si>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</si>
  <si>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</si>
  <si>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</si>
  <si>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</si>
  <si>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</si>
  <si>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</si>
  <si>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</si>
  <si>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</si>
  <si>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</si>
  <si>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</si>
  <si>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</si>
  <si>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</si>
  <si>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</si>
  <si>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</si>
  <si>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</si>
  <si>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</si>
  <si>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</si>
  <si>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</si>
  <si>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</si>
  <si>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</si>
  <si>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</si>
  <si>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</si>
  <si>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</si>
  <si>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</si>
  <si>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</si>
  <si>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</si>
  <si>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</si>
  <si>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</si>
  <si>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</si>
  <si>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</si>
  <si>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</si>
  <si>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</si>
  <si>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</si>
  <si>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</si>
  <si>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</si>
  <si>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</si>
  <si>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</si>
  <si>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</si>
  <si>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</si>
  <si>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</si>
  <si>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</si>
  <si>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</si>
  <si>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</si>
  <si>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</si>
  <si>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</si>
  <si>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</si>
  <si>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</si>
  <si>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</si>
  <si>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</si>
  <si>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</si>
  <si>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</si>
  <si>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</si>
  <si>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</si>
  <si>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</si>
  <si>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</si>
  <si>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</si>
  <si>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</si>
  <si>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</si>
  <si>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</si>
  <si>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</si>
  <si>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</si>
  <si>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</si>
  <si>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</si>
  <si>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</si>
  <si>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</si>
  <si>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</si>
  <si>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</si>
  <si>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</si>
  <si>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</si>
  <si>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</si>
  <si>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</si>
  <si>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</si>
  <si>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</si>
  <si>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</si>
  <si>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</si>
  <si>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</si>
  <si>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</si>
  <si>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</si>
  <si>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</si>
  <si>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</si>
  <si>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</si>
  <si>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</si>
  <si>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</si>
  <si>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</si>
  <si>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</si>
  <si>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</si>
  <si>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</si>
  <si>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</si>
  <si>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</si>
  <si>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</si>
  <si>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</si>
  <si>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</si>
  <si>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</si>
  <si>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</si>
  <si>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</si>
  <si>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</si>
  <si>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</si>
  <si>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</si>
  <si>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</si>
  <si>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</si>
  <si>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</si>
  <si>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</si>
  <si>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</si>
  <si>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</si>
  <si>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</si>
  <si>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</si>
  <si>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</si>
  <si>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</si>
  <si>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</si>
  <si>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</si>
  <si>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</si>
  <si>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</si>
  <si>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</si>
  <si>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</si>
  <si>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</si>
  <si>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</si>
  <si>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</si>
  <si>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</si>
  <si>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</si>
  <si>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</si>
  <si>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</si>
  <si>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</si>
  <si>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</si>
  <si>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</si>
  <si>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</si>
  <si>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</si>
  <si>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</si>
  <si>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</si>
  <si>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</si>
  <si>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</si>
  <si>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</si>
  <si>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</si>
  <si>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</si>
  <si>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</si>
  <si>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</si>
  <si>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</si>
  <si>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</si>
  <si>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</si>
  <si>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</si>
  <si>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</si>
  <si>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</si>
  <si>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</si>
  <si>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</si>
  <si>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</si>
  <si>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</si>
  <si>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</si>
  <si>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</si>
  <si>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</si>
  <si>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</si>
  <si>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</si>
  <si>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</si>
  <si>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</si>
  <si>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</si>
  <si>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</si>
  <si>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</si>
  <si>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</si>
  <si>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</si>
  <si>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</si>
  <si>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</si>
  <si>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</si>
  <si>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</si>
  <si>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</si>
  <si>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</si>
  <si>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</si>
  <si>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</si>
  <si>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</si>
  <si>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</si>
  <si>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</si>
  <si>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</si>
  <si>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</si>
  <si>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</si>
  <si>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</si>
  <si>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</si>
  <si>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</si>
  <si>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</si>
  <si>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</si>
  <si>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</si>
  <si>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</si>
  <si>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</si>
  <si>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</si>
  <si>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</si>
  <si>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</si>
  <si>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</si>
  <si>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</si>
  <si>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</si>
  <si>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</si>
  <si>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</si>
  <si>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</si>
  <si>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</si>
  <si>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</si>
  <si>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</si>
  <si>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</si>
  <si>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</si>
  <si>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</si>
  <si>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</si>
  <si>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</si>
  <si>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</si>
  <si>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</si>
  <si>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</si>
  <si>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</si>
  <si>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</si>
  <si>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</si>
  <si>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</si>
  <si>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</si>
  <si>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</si>
  <si>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</si>
  <si>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</si>
  <si>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</si>
  <si>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</si>
  <si>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</si>
  <si>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</si>
  <si>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</si>
  <si>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</si>
  <si>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</si>
  <si>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</si>
  <si>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</si>
  <si>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</si>
  <si>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</si>
  <si>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</si>
  <si>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</si>
  <si>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</si>
  <si>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</si>
  <si>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</si>
  <si>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</si>
  <si>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</si>
  <si>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</si>
  <si>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</si>
  <si>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</si>
  <si>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</si>
  <si>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</si>
  <si>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</si>
  <si>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</si>
  <si>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</si>
  <si>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</si>
  <si>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</si>
  <si>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</si>
  <si>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</si>
  <si>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</si>
  <si>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</si>
  <si>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</si>
  <si>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</si>
  <si>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</si>
  <si>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</si>
  <si>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</si>
  <si>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</si>
  <si>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</si>
  <si>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</si>
  <si>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</si>
  <si>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</si>
  <si>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</si>
  <si>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</si>
  <si>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</si>
  <si>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</si>
  <si>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</si>
  <si>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</si>
  <si>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</si>
  <si>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</si>
  <si>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</si>
  <si>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</si>
  <si>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</si>
  <si>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</si>
  <si>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</si>
  <si>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</si>
  <si>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</si>
  <si>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</si>
  <si>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</si>
  <si>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</si>
  <si>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</si>
  <si>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</si>
  <si>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</si>
  <si>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</si>
  <si>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</si>
  <si>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</si>
  <si>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</si>
  <si>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</si>
  <si>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</si>
  <si>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</si>
  <si>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</si>
  <si>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</si>
  <si>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</si>
  <si>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</si>
  <si>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</si>
  <si>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</si>
  <si>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</si>
  <si>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</si>
  <si>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</si>
  <si>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</si>
  <si>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</si>
  <si>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</si>
  <si>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</si>
  <si>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</si>
  <si>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</si>
  <si>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</si>
  <si>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</si>
  <si>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</si>
  <si>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</si>
  <si>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</si>
  <si>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</si>
  <si>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</si>
  <si>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</si>
  <si>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</si>
  <si>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</si>
  <si>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</si>
  <si>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</si>
  <si>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</si>
  <si>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</si>
  <si>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</si>
  <si>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</si>
  <si>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</si>
  <si>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</si>
  <si>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</si>
  <si>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</si>
  <si>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</si>
  <si>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</si>
  <si>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</si>
  <si>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</si>
  <si>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</si>
  <si>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</si>
  <si>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</si>
  <si>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</si>
  <si>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</si>
  <si>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</si>
  <si>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</si>
  <si>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</si>
  <si>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</si>
  <si>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</si>
  <si>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</si>
  <si>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</si>
  <si>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</si>
  <si>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</si>
  <si>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</si>
  <si>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</si>
  <si>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</si>
  <si>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</si>
  <si>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</si>
  <si>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</si>
  <si>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</si>
  <si>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</si>
  <si>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</si>
  <si>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</si>
  <si>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</si>
  <si>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</si>
  <si>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</si>
  <si>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</si>
  <si>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</si>
  <si>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</si>
  <si>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</si>
  <si>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</si>
  <si>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</si>
  <si>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</si>
  <si>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</si>
  <si>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</si>
  <si>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</si>
  <si>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</si>
  <si>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</si>
  <si>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</si>
  <si>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</si>
  <si>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</si>
  <si>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</si>
  <si>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</si>
  <si>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</si>
  <si>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</si>
  <si>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</si>
  <si>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</si>
  <si>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</si>
  <si>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</si>
  <si>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</si>
  <si>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</si>
  <si>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</si>
  <si>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</si>
  <si>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</si>
  <si>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</si>
  <si>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</si>
  <si>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</si>
  <si>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</si>
  <si>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</si>
  <si>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</si>
  <si>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</si>
  <si>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</si>
  <si>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</si>
  <si>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</si>
  <si>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</si>
  <si>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</si>
  <si>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</si>
  <si>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</si>
  <si>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</si>
  <si>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</si>
  <si>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</si>
  <si>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</si>
  <si>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</si>
  <si>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</si>
  <si>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</si>
  <si>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</si>
  <si>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</si>
  <si>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</si>
  <si>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</si>
  <si>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</si>
  <si>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</si>
  <si>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</si>
  <si>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</si>
  <si>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</si>
  <si>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</si>
  <si>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</si>
  <si>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</si>
  <si>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</si>
  <si>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</si>
  <si>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</si>
  <si>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</si>
  <si>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</si>
  <si>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</si>
  <si>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</si>
  <si>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</si>
  <si>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</si>
  <si>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</si>
  <si>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</si>
  <si>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</si>
  <si>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</si>
  <si>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</si>
  <si>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</si>
  <si>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</si>
  <si>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</si>
  <si>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</si>
  <si>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</si>
  <si>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</si>
  <si>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</si>
  <si>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</si>
  <si>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</si>
  <si>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</si>
  <si>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</si>
  <si>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</si>
  <si>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</si>
  <si>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</si>
  <si>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</si>
  <si>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</si>
  <si>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</si>
  <si>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</si>
  <si>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</si>
  <si>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</si>
  <si>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</si>
  <si>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</si>
  <si>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</si>
  <si>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</si>
  <si>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</si>
  <si>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</si>
  <si>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</si>
  <si>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</si>
  <si>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</si>
  <si>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</si>
  <si>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</si>
  <si>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</si>
  <si>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</si>
  <si>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</si>
  <si>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</si>
  <si>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</si>
  <si>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</si>
  <si>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</si>
  <si>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</si>
  <si>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</si>
  <si>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</si>
  <si>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</si>
  <si>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</si>
  <si>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</si>
  <si>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</si>
  <si>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</si>
  <si>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</si>
  <si>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</si>
  <si>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</si>
  <si>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</si>
  <si>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</si>
  <si>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</si>
  <si>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</si>
  <si>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</si>
  <si>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</si>
  <si>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</si>
  <si>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</si>
  <si>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</si>
  <si>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</si>
  <si>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</si>
  <si>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</si>
  <si>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</si>
  <si>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</si>
  <si>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</si>
  <si>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</si>
  <si>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</si>
  <si>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</si>
  <si>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</si>
  <si>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</si>
  <si>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</si>
  <si>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</si>
  <si>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</si>
  <si>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</si>
  <si>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</si>
  <si>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</si>
  <si>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</si>
  <si>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</si>
  <si>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</si>
  <si>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</si>
  <si>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</si>
  <si>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</si>
  <si>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</si>
  <si>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</si>
  <si>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</si>
  <si>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</si>
  <si>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</si>
  <si>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</si>
  <si>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</si>
  <si>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</si>
  <si>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</si>
  <si>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</si>
  <si>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</si>
  <si>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</si>
  <si>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</si>
  <si>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</si>
  <si>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</si>
  <si>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</si>
  <si>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</si>
  <si>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</si>
  <si>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</si>
  <si>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</si>
  <si>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</si>
  <si>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</si>
  <si>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</si>
  <si>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</si>
  <si>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</si>
  <si>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</si>
  <si>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</si>
  <si>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</si>
  <si>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</si>
  <si>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</si>
  <si>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</si>
  <si>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</si>
  <si>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</si>
  <si>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</si>
  <si>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</si>
  <si>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</si>
  <si>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</si>
  <si>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</si>
  <si>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</si>
  <si>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</si>
  <si>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</si>
  <si>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</si>
  <si>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</si>
  <si>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</si>
  <si>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</si>
  <si>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</si>
  <si>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</si>
  <si>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</si>
  <si>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</si>
  <si>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</si>
  <si>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</si>
  <si>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</si>
  <si>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</si>
  <si>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</si>
  <si>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</si>
  <si>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</si>
  <si>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</si>
  <si>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</si>
  <si>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</si>
  <si>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</si>
  <si>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</si>
  <si>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</si>
  <si>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</si>
  <si>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</si>
  <si>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</si>
  <si>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</si>
  <si>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</si>
  <si>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</si>
  <si>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</si>
  <si>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</si>
  <si>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</si>
  <si>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</si>
  <si>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</si>
  <si>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</si>
  <si>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</si>
  <si>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</si>
  <si>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</si>
  <si>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</si>
  <si>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</si>
  <si>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</si>
  <si>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</si>
  <si>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</si>
  <si>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</si>
  <si>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</si>
  <si>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</si>
  <si>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</si>
  <si>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</si>
  <si>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</si>
  <si>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</si>
  <si>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</si>
  <si>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</si>
  <si>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</si>
  <si>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</si>
  <si>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</si>
  <si>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</si>
  <si>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</si>
  <si>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</si>
  <si>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</si>
  <si>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</si>
  <si>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</si>
  <si>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</si>
  <si>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</si>
  <si>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</si>
  <si>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</si>
  <si>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</si>
  <si>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</si>
  <si>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</si>
  <si>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</si>
  <si>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</si>
  <si>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</si>
  <si>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</si>
  <si>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</si>
  <si>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</si>
  <si>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</si>
  <si>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</si>
  <si>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</si>
  <si>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</si>
  <si>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</si>
  <si>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</si>
  <si>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</si>
  <si>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</si>
  <si>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</si>
  <si>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</si>
  <si>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</si>
  <si>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</si>
  <si>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</si>
  <si>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</si>
  <si>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</si>
  <si>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</si>
  <si>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</si>
  <si>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</si>
  <si>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</si>
  <si>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</si>
  <si>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</si>
  <si>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</si>
  <si>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</si>
  <si>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</si>
  <si>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</si>
  <si>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</si>
  <si>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</si>
  <si>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</si>
  <si>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</si>
  <si>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</si>
  <si>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</si>
  <si>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</si>
  <si>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</si>
  <si>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</si>
  <si>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</si>
  <si>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</si>
  <si>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</si>
  <si>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</si>
  <si>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</si>
  <si>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</si>
  <si>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</si>
  <si>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</si>
  <si>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</si>
  <si>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</si>
  <si>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</si>
  <si>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</si>
  <si>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</si>
  <si>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</si>
  <si>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</si>
  <si>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</si>
  <si>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</si>
  <si>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</si>
  <si>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</si>
  <si>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</si>
  <si>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</si>
  <si>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</si>
  <si>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</si>
  <si>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</si>
  <si>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</si>
  <si>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</si>
  <si>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</si>
  <si>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</si>
  <si>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</si>
  <si>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</si>
  <si>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</si>
  <si>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</si>
  <si>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</si>
  <si>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</si>
  <si>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</si>
  <si>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</si>
  <si>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</si>
  <si>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</si>
  <si>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</si>
  <si>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</si>
  <si>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</si>
  <si>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</si>
  <si>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</si>
  <si>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</si>
  <si>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</si>
  <si>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</si>
  <si>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</si>
  <si>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</si>
  <si>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</si>
  <si>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</si>
  <si>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</si>
  <si>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</si>
  <si>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</si>
  <si>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</si>
  <si>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</si>
  <si>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</si>
  <si>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</si>
  <si>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</si>
  <si>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</si>
  <si>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</si>
  <si>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</si>
  <si>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</si>
  <si>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</si>
  <si>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</si>
  <si>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</si>
  <si>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</si>
  <si>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</si>
  <si>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</si>
  <si>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</si>
  <si>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</si>
  <si>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</si>
  <si>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</si>
  <si>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</si>
  <si>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</si>
  <si>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</si>
  <si>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</si>
  <si>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</si>
  <si>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</si>
  <si>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</si>
  <si>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</si>
  <si>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</si>
  <si>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</si>
  <si>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</si>
  <si>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</si>
  <si>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</si>
  <si>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</si>
  <si>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</si>
  <si>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</si>
  <si>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</si>
  <si>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</si>
  <si>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</si>
  <si>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</si>
  <si>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</si>
  <si>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</si>
  <si>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</si>
  <si>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</si>
  <si>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</si>
  <si>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</si>
  <si>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</si>
  <si>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</si>
  <si>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</si>
  <si>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</si>
  <si>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</si>
  <si>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</si>
  <si>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</si>
  <si>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</si>
  <si>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</si>
  <si>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</si>
  <si>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</si>
  <si>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</si>
  <si>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</si>
  <si>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</si>
  <si>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</si>
  <si>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</si>
  <si>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</si>
  <si>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</si>
  <si>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</si>
  <si>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</si>
  <si>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</si>
  <si>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</si>
  <si>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</si>
  <si>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</si>
  <si>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</si>
  <si>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</si>
  <si>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</si>
  <si>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</si>
  <si>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</si>
  <si>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</si>
  <si>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</si>
  <si>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</si>
  <si>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</si>
  <si>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</si>
  <si>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</si>
  <si>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</si>
  <si>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</si>
  <si>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</si>
  <si>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</si>
  <si>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</si>
  <si>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</si>
  <si>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</si>
  <si>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</si>
  <si>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</si>
  <si>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</si>
  <si>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</si>
  <si>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</si>
  <si>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</si>
  <si>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</si>
  <si>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</si>
  <si>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</si>
  <si>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</si>
  <si>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</si>
  <si>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</si>
  <si>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</si>
  <si>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</si>
  <si>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</si>
  <si>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</si>
  <si>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</si>
  <si>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</si>
  <si>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</si>
  <si>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</si>
  <si>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</si>
  <si>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</si>
  <si>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</si>
  <si>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</si>
  <si>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</si>
  <si>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</si>
  <si>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</si>
  <si>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</si>
  <si>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</si>
  <si>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</si>
  <si>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</si>
  <si>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</si>
  <si>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</si>
  <si>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</si>
  <si>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</si>
  <si>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</si>
  <si>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</si>
  <si>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</si>
  <si>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</si>
  <si>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</si>
  <si>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</si>
  <si>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</si>
  <si>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</si>
  <si>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</si>
  <si>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</si>
  <si>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</si>
  <si>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</si>
  <si>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</si>
  <si>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</si>
  <si>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</si>
  <si>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</si>
  <si>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</si>
  <si>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</si>
  <si>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</si>
  <si>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</si>
  <si>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</si>
  <si>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</si>
  <si>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</si>
  <si>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</si>
  <si>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</si>
  <si>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</si>
  <si>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</si>
  <si>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</si>
  <si>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</si>
  <si>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</si>
  <si>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</si>
  <si>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</si>
  <si>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</si>
  <si>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</si>
  <si>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</si>
  <si>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</si>
  <si>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</si>
  <si>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</si>
  <si>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</si>
  <si>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</si>
  <si>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</si>
  <si>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</si>
  <si>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</si>
  <si>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</si>
  <si>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</si>
  <si>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</si>
  <si>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</si>
  <si>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</si>
  <si>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</si>
  <si>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</si>
  <si>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</si>
  <si>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</si>
  <si>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</si>
  <si>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</si>
  <si>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</si>
  <si>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</si>
  <si>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</si>
  <si>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</si>
  <si>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</si>
  <si>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</si>
  <si>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</si>
  <si>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</si>
  <si>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</si>
  <si>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</si>
  <si>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</si>
  <si>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</si>
  <si>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</si>
  <si>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</si>
  <si>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</si>
  <si>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</si>
  <si>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</si>
  <si>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</si>
  <si>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</si>
  <si>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</si>
  <si>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</si>
  <si>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</si>
  <si>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</si>
  <si>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</si>
  <si>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</si>
  <si>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</si>
  <si>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</si>
  <si>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</si>
  <si>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</si>
  <si>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</si>
  <si>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</si>
  <si>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</si>
  <si>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</si>
  <si>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</si>
  <si>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</si>
  <si>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</si>
  <si>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</si>
  <si>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</si>
  <si>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</si>
  <si>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</si>
  <si>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</si>
  <si>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</si>
  <si>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</si>
  <si>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</si>
  <si>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</si>
  <si>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</si>
  <si>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</si>
  <si>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</si>
  <si>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</si>
  <si>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</si>
  <si>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</si>
  <si>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</si>
  <si>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</si>
  <si>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</si>
  <si>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</si>
  <si>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</si>
  <si>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</si>
  <si>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</si>
  <si>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</si>
  <si>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</si>
  <si>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</si>
  <si>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</si>
  <si>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</si>
  <si>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</si>
  <si>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</si>
  <si>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</si>
  <si>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</si>
  <si>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</si>
  <si>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</si>
  <si>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</si>
  <si>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</si>
  <si>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</si>
  <si>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</si>
  <si>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</si>
  <si>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</si>
  <si>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</si>
  <si>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</si>
  <si>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</si>
  <si>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</si>
  <si>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</si>
  <si>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</si>
  <si>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</si>
  <si>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</si>
  <si>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</si>
  <si>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</si>
  <si>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</si>
  <si>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</si>
  <si>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</si>
  <si>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</si>
  <si>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</si>
  <si>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</si>
  <si>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</si>
  <si>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</si>
  <si>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</si>
  <si>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</si>
  <si>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</si>
  <si>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</si>
  <si>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</si>
  <si>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</si>
  <si>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</si>
  <si>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</si>
  <si>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</si>
  <si>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</si>
  <si>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</si>
  <si>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</si>
  <si>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</si>
  <si>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</si>
  <si>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</si>
  <si>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</si>
  <si>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</si>
  <si>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</si>
  <si>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</si>
  <si>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</si>
  <si>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</si>
  <si>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</si>
  <si>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</si>
  <si>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</si>
  <si>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</si>
  <si>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</si>
  <si>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</si>
  <si>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</si>
  <si>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</si>
  <si>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</si>
  <si>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</si>
  <si>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</si>
  <si>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</si>
  <si>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</si>
  <si>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</si>
  <si>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</si>
  <si>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</si>
  <si>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</si>
  <si>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</si>
  <si>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</si>
  <si>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</si>
  <si>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</si>
  <si>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</si>
  <si>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</si>
  <si>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</si>
  <si>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</si>
  <si>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</si>
  <si>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</si>
  <si>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</si>
  <si>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</si>
  <si>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</si>
  <si>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</si>
  <si>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</si>
  <si>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</si>
  <si>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</si>
  <si>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</si>
  <si>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</si>
  <si>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</si>
  <si>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</si>
  <si>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</si>
  <si>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</si>
  <si>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</si>
  <si>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</si>
  <si>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</si>
  <si>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</si>
  <si>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</si>
  <si>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</si>
  <si>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</si>
  <si>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</si>
  <si>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</si>
  <si>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</si>
  <si>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</si>
  <si>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</si>
  <si>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</si>
  <si>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</si>
  <si>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</si>
  <si>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</si>
  <si>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</si>
  <si>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</si>
  <si>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</si>
  <si>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</si>
  <si>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</si>
  <si>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</si>
  <si>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</si>
  <si>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</si>
  <si>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</si>
  <si>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</si>
  <si>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</si>
  <si>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</si>
  <si>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</si>
  <si>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</si>
  <si>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</si>
  <si>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</si>
  <si>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</si>
  <si>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</si>
  <si>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</si>
  <si>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</si>
  <si>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</si>
  <si>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</si>
  <si>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</si>
  <si>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</si>
  <si>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</si>
  <si>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</si>
  <si>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</si>
  <si>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</si>
  <si>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</si>
  <si>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</si>
  <si>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</si>
  <si>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</si>
  <si>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</si>
  <si>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</si>
  <si>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</si>
  <si>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</si>
  <si>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</si>
  <si>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</si>
  <si>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</si>
  <si>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</si>
  <si>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</si>
  <si>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</si>
  <si>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</si>
  <si>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</si>
  <si>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</si>
  <si>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</si>
  <si>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</si>
  <si>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</si>
  <si>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</si>
  <si>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</si>
  <si>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</si>
  <si>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</si>
  <si>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</si>
  <si>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</si>
  <si>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</si>
  <si>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</si>
  <si>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</si>
  <si>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</si>
  <si>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</si>
  <si>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</si>
  <si>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</si>
  <si>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</si>
  <si>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</si>
  <si>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</si>
  <si>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</si>
  <si>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</si>
  <si>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</si>
  <si>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</si>
  <si>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</si>
  <si>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</si>
  <si>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</si>
  <si>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</si>
  <si>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</si>
  <si>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</si>
  <si>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</si>
  <si>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</si>
  <si>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</si>
  <si>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</si>
  <si>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</si>
  <si>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</si>
  <si>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</si>
  <si>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</si>
  <si>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</si>
  <si>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</si>
  <si>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</si>
  <si>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</si>
  <si>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</si>
  <si>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</si>
  <si>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</si>
  <si>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</si>
  <si>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</si>
  <si>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</si>
  <si>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</si>
  <si>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</si>
  <si>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</si>
  <si>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</si>
  <si>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</si>
  <si>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</si>
  <si>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</si>
  <si>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</si>
  <si>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</si>
  <si>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</si>
  <si>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</si>
  <si>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</si>
  <si>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</si>
  <si>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</si>
  <si>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</si>
  <si>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</si>
  <si>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</si>
  <si>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</si>
  <si>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</si>
  <si>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</si>
  <si>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</si>
  <si>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</si>
  <si>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</si>
  <si>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</si>
  <si>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</si>
  <si>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</si>
  <si>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</si>
  <si>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</si>
  <si>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</si>
  <si>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</si>
  <si>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</si>
  <si>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</si>
  <si>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</si>
  <si>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</si>
  <si>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</si>
  <si>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</si>
  <si>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</si>
  <si>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</si>
  <si>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</si>
  <si>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</si>
  <si>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</si>
  <si>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</si>
  <si>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</si>
  <si>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</si>
  <si>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</si>
  <si>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</si>
  <si>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</si>
  <si>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</si>
  <si>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</si>
  <si>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</si>
  <si>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</si>
  <si>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</si>
  <si>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</si>
  <si>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</si>
  <si>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</si>
  <si>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</si>
  <si>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</si>
  <si>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</si>
  <si>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</si>
  <si>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</si>
  <si>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</si>
  <si>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</si>
  <si>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</si>
  <si>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</si>
  <si>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</si>
  <si>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</si>
  <si>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</si>
  <si>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</si>
  <si>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</si>
  <si>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</si>
  <si>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</si>
  <si>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</si>
  <si>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</si>
  <si>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</si>
  <si>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</si>
  <si>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</si>
  <si>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</si>
  <si>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</si>
  <si>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</si>
  <si>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</si>
  <si>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</si>
  <si>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</si>
  <si>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</si>
  <si>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</si>
  <si>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</si>
  <si>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</si>
  <si>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</si>
  <si>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</si>
  <si>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</si>
  <si>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</si>
  <si>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</si>
  <si>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</si>
  <si>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</si>
  <si>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</si>
  <si>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</si>
  <si>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</si>
  <si>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</si>
  <si>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</si>
  <si>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</si>
  <si>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</si>
  <si>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</si>
  <si>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</si>
  <si>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</si>
  <si>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</si>
  <si>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</si>
  <si>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</si>
  <si>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</si>
  <si>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</si>
  <si>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</si>
  <si>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</si>
  <si>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</si>
  <si>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</si>
  <si>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</si>
  <si>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</si>
  <si>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</si>
  <si>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</si>
  <si>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</si>
  <si>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</si>
  <si>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</si>
  <si>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</si>
  <si>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</si>
  <si>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</si>
  <si>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</si>
  <si>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</si>
  <si>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</si>
  <si>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</si>
  <si>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</si>
  <si>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</si>
  <si>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</si>
  <si>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</si>
  <si>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</si>
  <si>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</si>
  <si>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</si>
  <si>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</si>
  <si>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</si>
  <si>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</si>
  <si>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</si>
  <si>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</si>
  <si>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</si>
  <si>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</si>
  <si>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</si>
  <si>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</si>
  <si>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</si>
  <si>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</si>
  <si>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</si>
  <si>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</si>
  <si>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</si>
  <si>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</si>
  <si>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</si>
  <si>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</si>
  <si>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</si>
  <si>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</si>
  <si>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</si>
  <si>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</si>
  <si>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</si>
  <si>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</si>
  <si>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</si>
  <si>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</si>
  <si>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</si>
  <si>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</si>
  <si>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</si>
  <si>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</si>
  <si>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</si>
  <si>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</si>
  <si>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</si>
  <si>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</si>
  <si>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</si>
  <si>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</si>
  <si>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</si>
  <si>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</si>
  <si>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</si>
  <si>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</si>
  <si>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</si>
  <si>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</si>
  <si>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</si>
  <si>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</si>
  <si>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</si>
  <si>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</si>
  <si>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</si>
  <si>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</si>
  <si>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</si>
  <si>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</si>
  <si>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</si>
  <si>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</si>
  <si>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</si>
  <si>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</si>
  <si>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</si>
  <si>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</si>
  <si>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</si>
  <si>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</si>
  <si>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</si>
  <si>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</si>
  <si>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</si>
  <si>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</si>
  <si>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</si>
  <si>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</si>
  <si>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</si>
  <si>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</si>
  <si>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</si>
  <si>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</si>
  <si>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</si>
  <si>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</si>
  <si>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</si>
  <si>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</si>
  <si>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</si>
  <si>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</si>
  <si>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</si>
  <si>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</si>
  <si>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</si>
  <si>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</si>
  <si>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</si>
  <si>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</si>
  <si>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</si>
  <si>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</si>
  <si>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</si>
  <si>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</si>
  <si>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</si>
  <si>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</si>
  <si>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</si>
  <si>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</si>
  <si>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</si>
  <si>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</si>
  <si>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</si>
  <si>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</si>
  <si>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</si>
  <si>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</si>
  <si>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</si>
  <si>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</si>
  <si>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</si>
  <si>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</si>
  <si>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</si>
  <si>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</si>
  <si>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</si>
  <si>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</si>
  <si>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</si>
  <si>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</si>
  <si>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</si>
  <si>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</si>
  <si>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</si>
  <si>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</si>
  <si>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</si>
  <si>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</si>
  <si>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</si>
  <si>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</si>
  <si>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</si>
  <si>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</si>
  <si>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</si>
  <si>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</si>
  <si>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</si>
  <si>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</si>
  <si>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</si>
  <si>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</si>
  <si>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</si>
  <si>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</si>
  <si>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</si>
  <si>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</si>
  <si>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</si>
  <si>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</si>
  <si>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</si>
  <si>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</si>
  <si>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</si>
  <si>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</si>
  <si>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</si>
  <si>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</si>
  <si>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</si>
  <si>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</si>
  <si>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</si>
  <si>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</si>
  <si>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</si>
  <si>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</si>
  <si>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</si>
  <si>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</si>
  <si>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</si>
  <si>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</si>
  <si>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</si>
  <si>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</si>
  <si>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</si>
  <si>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</si>
  <si>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</si>
  <si>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</si>
  <si>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</si>
  <si>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</si>
  <si>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</si>
  <si>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</si>
  <si>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</si>
  <si>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</si>
  <si>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</si>
  <si>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</si>
  <si>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</si>
  <si>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</si>
  <si>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</si>
  <si>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</si>
  <si>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</si>
  <si>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</si>
  <si>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</si>
  <si>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</si>
  <si>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</si>
  <si>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</si>
  <si>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</si>
  <si>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</si>
  <si>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</si>
  <si>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</si>
  <si>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</si>
  <si>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</si>
  <si>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</si>
  <si>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</si>
  <si>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</si>
  <si>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</si>
  <si>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</si>
  <si>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</si>
  <si>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</si>
  <si>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</si>
  <si>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</si>
  <si>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</si>
  <si>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</si>
  <si>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</si>
  <si>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</si>
  <si>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</si>
  <si>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</si>
  <si>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</si>
  <si>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</si>
  <si>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</si>
  <si>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</si>
  <si>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</si>
  <si>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</si>
  <si>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</si>
  <si>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</si>
  <si>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</si>
  <si>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</si>
  <si>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</si>
  <si>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</si>
  <si>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</si>
  <si>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</si>
  <si>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</si>
  <si>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</si>
  <si>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</si>
  <si>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</si>
  <si>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</si>
  <si>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</si>
  <si>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</si>
  <si>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</si>
  <si>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</si>
  <si>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</si>
  <si>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</si>
  <si>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</si>
  <si>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</si>
  <si>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</si>
  <si>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</si>
  <si>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</si>
  <si>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</si>
  <si>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</si>
  <si>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</si>
  <si>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</si>
  <si>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</si>
  <si>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</si>
  <si>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</si>
  <si>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</si>
  <si>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</si>
  <si>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</si>
  <si>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</si>
  <si>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</si>
  <si>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</si>
  <si>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</si>
  <si>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</si>
  <si>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</si>
  <si>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</si>
  <si>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</si>
  <si>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</si>
  <si>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</si>
  <si>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</si>
  <si>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</si>
  <si>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</si>
  <si>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</si>
  <si>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</si>
  <si>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</si>
  <si>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</si>
  <si>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</si>
  <si>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</si>
  <si>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</si>
  <si>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</si>
  <si>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</si>
  <si>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</si>
  <si>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</si>
  <si>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</si>
  <si>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</si>
  <si>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</si>
  <si>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</si>
  <si>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</si>
  <si>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</si>
  <si>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</si>
  <si>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</si>
  <si>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</si>
  <si>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</si>
  <si>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</si>
  <si>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</si>
  <si>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</si>
  <si>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</si>
  <si>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</si>
  <si>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</si>
  <si>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</si>
  <si>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</si>
  <si>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</si>
  <si>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</si>
  <si>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</si>
  <si>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</si>
  <si>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</si>
  <si>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</si>
  <si>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</si>
  <si>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</si>
  <si>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</si>
  <si>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</si>
  <si>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</si>
  <si>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</si>
  <si>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</si>
  <si>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</si>
  <si>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</si>
  <si>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</si>
  <si>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</si>
  <si>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</si>
  <si>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</si>
  <si>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</si>
  <si>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</si>
  <si>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</si>
  <si>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</si>
  <si>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</si>
  <si>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</si>
  <si>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</si>
  <si>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</si>
  <si>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</si>
  <si>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</si>
  <si>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</si>
  <si>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</si>
  <si>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</si>
  <si>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</si>
  <si>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</si>
  <si>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</si>
  <si>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</si>
  <si>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</si>
  <si>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</si>
  <si>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</si>
  <si>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</si>
  <si>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</si>
  <si>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</si>
  <si>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</si>
  <si>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</si>
  <si>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</si>
  <si>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</si>
  <si>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</si>
  <si>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</si>
  <si>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</si>
  <si>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</si>
  <si>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</si>
  <si>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</si>
  <si>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</si>
  <si>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</si>
  <si>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</si>
  <si>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</si>
  <si>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</si>
  <si>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</si>
  <si>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</si>
  <si>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</si>
  <si>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</si>
  <si>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</si>
  <si>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</si>
  <si>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</si>
  <si>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</si>
  <si>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</si>
  <si>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</si>
  <si>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</si>
  <si>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</si>
  <si>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</si>
  <si>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</si>
  <si>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</si>
  <si>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</si>
  <si>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</si>
  <si>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</si>
  <si>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</si>
  <si>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</si>
  <si>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</si>
  <si>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</si>
  <si>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</si>
  <si>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</si>
  <si>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</si>
  <si>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</si>
  <si>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</si>
  <si>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</si>
  <si>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</si>
  <si>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</si>
  <si>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</si>
  <si>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</si>
  <si>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</si>
  <si>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</si>
  <si>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</si>
  <si>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</si>
  <si>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</si>
  <si>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</si>
  <si>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</si>
  <si>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</si>
  <si>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</si>
  <si>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</si>
  <si>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</si>
  <si>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</si>
  <si>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</si>
  <si>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</si>
  <si>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</si>
  <si>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</si>
  <si>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</si>
  <si>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</si>
  <si>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</si>
  <si>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</si>
  <si>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</si>
  <si>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</si>
  <si>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</si>
  <si>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</si>
  <si>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</si>
  <si>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</si>
  <si>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</si>
  <si>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</si>
  <si>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</si>
  <si>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</si>
  <si>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</si>
  <si>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</si>
  <si>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</si>
  <si>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</si>
  <si>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</si>
  <si>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</si>
  <si>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</si>
  <si>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</si>
  <si>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</si>
  <si>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</si>
  <si>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</si>
  <si>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</si>
  <si>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</si>
  <si>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</si>
  <si>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</si>
  <si>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</si>
  <si>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</si>
  <si>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</si>
  <si>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</si>
  <si>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</si>
  <si>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</si>
  <si>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</si>
  <si>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</si>
  <si>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</si>
  <si>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</si>
  <si>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</si>
  <si>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</si>
  <si>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</si>
  <si>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</si>
  <si>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</si>
  <si>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</si>
  <si>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</si>
  <si>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</si>
  <si>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</si>
  <si>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</si>
  <si>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</si>
  <si>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</si>
  <si>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</si>
  <si>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</si>
  <si>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</si>
  <si>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</si>
  <si>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</si>
  <si>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</si>
  <si>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</si>
  <si>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</si>
  <si>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</si>
  <si>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</si>
  <si>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</si>
  <si>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</si>
  <si>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</si>
  <si>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</si>
  <si>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</si>
  <si>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</si>
  <si>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</si>
  <si>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</si>
  <si>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</si>
  <si>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</si>
  <si>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</si>
  <si>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</si>
  <si>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</si>
  <si>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</si>
  <si>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</si>
  <si>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</si>
  <si>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</si>
  <si>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</si>
  <si>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</si>
  <si>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</si>
  <si>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</si>
  <si>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</si>
  <si>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</si>
  <si>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</si>
  <si>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</si>
  <si>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</si>
  <si>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</si>
  <si>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</si>
  <si>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</si>
  <si>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</si>
  <si>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</si>
  <si>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</si>
  <si>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</si>
  <si>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</si>
  <si>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</si>
  <si>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</si>
  <si>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</si>
  <si>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</si>
  <si>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</si>
  <si>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</si>
  <si>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</si>
  <si>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</si>
  <si>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</si>
  <si>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</si>
  <si>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</si>
  <si>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</si>
  <si>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</si>
  <si>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</si>
  <si>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</si>
  <si>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</si>
  <si>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</si>
  <si>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</si>
  <si>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</si>
  <si>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</si>
  <si>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</si>
  <si>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</si>
  <si>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</si>
  <si>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</si>
  <si>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</si>
  <si>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</si>
  <si>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</si>
  <si>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</si>
  <si>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</si>
  <si>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</si>
  <si>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</si>
  <si>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</si>
  <si>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</si>
  <si>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</si>
  <si>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</si>
  <si>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</si>
  <si>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</si>
  <si>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</si>
  <si>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</si>
  <si>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</si>
  <si>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</si>
  <si>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</si>
  <si>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</si>
  <si>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</si>
  <si>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</si>
  <si>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</si>
  <si>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</si>
  <si>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</si>
  <si>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</si>
  <si>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</si>
  <si>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</si>
  <si>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</si>
  <si>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</si>
  <si>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</si>
  <si>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</si>
  <si>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</si>
  <si>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</si>
  <si>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</si>
  <si>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</si>
  <si>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</si>
  <si>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</si>
  <si>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</si>
  <si>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</si>
  <si>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</si>
  <si>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</si>
  <si>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</si>
  <si>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</si>
  <si>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</si>
  <si>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</si>
  <si>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</si>
  <si>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</si>
  <si>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</si>
  <si>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</si>
  <si>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</si>
  <si>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</si>
  <si>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</si>
  <si>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</si>
  <si>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</si>
  <si>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</si>
  <si>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</si>
  <si>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</si>
  <si>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</si>
  <si>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</si>
  <si>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</si>
  <si>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</si>
  <si>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</si>
  <si>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</si>
  <si>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</si>
  <si>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</si>
  <si>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</si>
  <si>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</si>
  <si>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</si>
  <si>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</si>
  <si>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</si>
  <si>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</si>
  <si>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</si>
  <si>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</si>
  <si>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</si>
  <si>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</si>
  <si>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</si>
  <si>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</si>
  <si>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</si>
  <si>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</si>
  <si>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</si>
  <si>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</si>
  <si>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</si>
  <si>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</si>
  <si>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</si>
  <si>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</si>
  <si>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</si>
  <si>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</si>
  <si>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</si>
  <si>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</si>
  <si>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</si>
  <si>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</si>
  <si>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</si>
  <si>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</si>
  <si>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</si>
  <si>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</si>
  <si>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</si>
  <si>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</si>
  <si>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</si>
  <si>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</si>
  <si>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</si>
  <si>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</si>
  <si>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</si>
  <si>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</si>
  <si>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</si>
  <si>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</si>
  <si>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</si>
  <si>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</si>
  <si>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</si>
  <si>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</si>
  <si>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</si>
  <si>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</si>
  <si>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</si>
  <si>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</si>
  <si>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</si>
  <si>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</si>
  <si>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</si>
  <si>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</si>
  <si>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</si>
  <si>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</si>
  <si>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</si>
  <si>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</si>
  <si>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</si>
  <si>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</si>
  <si>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</si>
  <si>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</si>
  <si>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</si>
  <si>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</si>
  <si>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</si>
  <si>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</si>
  <si>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</si>
  <si>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</si>
  <si>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</si>
  <si>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</si>
  <si>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</si>
  <si>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</si>
  <si>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</si>
  <si>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</si>
  <si>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</si>
  <si>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</si>
  <si>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</si>
  <si>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</si>
  <si>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</si>
  <si>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</si>
  <si>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</si>
  <si>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</si>
  <si>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</si>
  <si>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</si>
  <si>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</si>
  <si>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</si>
  <si>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</si>
  <si>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</si>
  <si>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</si>
  <si>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</si>
  <si>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</si>
  <si>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</si>
  <si>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</si>
  <si>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</si>
  <si>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</si>
  <si>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</si>
  <si>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</si>
  <si>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</si>
  <si>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</si>
  <si>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</si>
  <si>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</si>
  <si>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</si>
  <si>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</si>
  <si>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</si>
  <si>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</si>
  <si>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</si>
  <si>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</si>
  <si>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</si>
  <si>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</si>
  <si>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</si>
  <si>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</si>
  <si>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</si>
  <si>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</si>
  <si>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</si>
  <si>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</si>
  <si>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</si>
  <si>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</si>
  <si>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</si>
  <si>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</si>
  <si>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</si>
  <si>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</si>
  <si>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</si>
  <si>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</si>
  <si>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</si>
  <si>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</si>
  <si>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</si>
  <si>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</si>
  <si>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</si>
  <si>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</si>
  <si>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</si>
  <si>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</si>
  <si>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</si>
  <si>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</si>
  <si>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</si>
  <si>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</si>
  <si>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</si>
  <si>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</si>
  <si>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</si>
  <si>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</si>
  <si>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</si>
  <si>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</si>
  <si>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</si>
  <si>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</si>
  <si>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</si>
  <si>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</si>
  <si>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</si>
  <si>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</si>
  <si>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</si>
  <si>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</si>
  <si>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</si>
  <si>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</si>
  <si>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</si>
  <si>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</si>
  <si>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</si>
  <si>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</si>
  <si>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</si>
  <si>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</si>
  <si>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</si>
  <si>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</si>
  <si>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</si>
  <si>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</si>
  <si>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</si>
  <si>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</si>
  <si>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</si>
  <si>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</si>
  <si>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</si>
  <si>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</si>
  <si>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</si>
  <si>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</si>
  <si>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</si>
  <si>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</si>
  <si>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</si>
  <si>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</si>
  <si>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</si>
  <si>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</si>
  <si>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</si>
  <si>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</si>
  <si>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</si>
  <si>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</si>
  <si>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</si>
  <si>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</si>
  <si>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</si>
  <si>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</si>
  <si>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</si>
  <si>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</si>
  <si>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</si>
  <si>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</si>
  <si>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</si>
  <si>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</si>
  <si>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</si>
  <si>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</si>
  <si>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</si>
  <si>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</si>
  <si>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</si>
  <si>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</si>
  <si>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</si>
  <si>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</si>
  <si>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</si>
  <si>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</si>
  <si>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</si>
  <si>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</si>
  <si>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</si>
  <si>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</si>
  <si>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</si>
  <si>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</si>
  <si>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</si>
  <si>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</si>
  <si>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</si>
  <si>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</si>
  <si>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</si>
  <si>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</si>
  <si>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</si>
  <si>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</si>
  <si>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</si>
  <si>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</si>
  <si>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</si>
  <si>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</si>
  <si>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</si>
  <si>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</si>
  <si>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</si>
  <si>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</si>
  <si>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</si>
  <si>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</si>
  <si>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</si>
  <si>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</si>
  <si>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</si>
  <si>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</si>
  <si>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</si>
  <si>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</si>
  <si>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</si>
  <si>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</si>
  <si>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</si>
  <si>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</si>
  <si>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</si>
  <si>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</si>
  <si>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</si>
  <si>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</si>
  <si>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</si>
  <si>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</si>
  <si>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</si>
  <si>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</si>
  <si>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</si>
  <si>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</si>
  <si>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</si>
  <si>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</si>
  <si>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</si>
  <si>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</si>
  <si>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</si>
  <si>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</si>
  <si>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</si>
  <si>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</si>
  <si>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</si>
  <si>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</si>
  <si>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</si>
  <si>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</si>
  <si>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</si>
  <si>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</si>
  <si>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</si>
  <si>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</si>
  <si>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</si>
  <si>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</si>
  <si>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</si>
  <si>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</si>
  <si>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</si>
  <si>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</si>
  <si>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</si>
  <si>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</si>
  <si>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</si>
  <si>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</si>
  <si>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</si>
  <si>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</si>
  <si>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</si>
  <si>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</si>
  <si>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</si>
  <si>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</si>
  <si>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</si>
  <si>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</si>
  <si>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</si>
  <si>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</si>
  <si>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</si>
  <si>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</si>
  <si>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</si>
  <si>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</si>
  <si>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</si>
  <si>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</si>
  <si>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</si>
  <si>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</si>
  <si>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</si>
  <si>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</si>
  <si>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</si>
  <si>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</si>
  <si>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</si>
  <si>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</si>
  <si>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</si>
  <si>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</si>
  <si>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</si>
  <si>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</si>
  <si>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</si>
  <si>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</si>
  <si>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</si>
  <si>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</si>
  <si>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</si>
  <si>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</si>
  <si>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</si>
  <si>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</si>
  <si>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</si>
  <si>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</si>
  <si>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</si>
  <si>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</si>
  <si>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</si>
  <si>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</si>
  <si>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</si>
  <si>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</si>
  <si>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</si>
  <si>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</si>
  <si>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</si>
  <si>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</si>
  <si>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</si>
  <si>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</si>
  <si>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</si>
  <si>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</si>
  <si>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</si>
  <si>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</si>
  <si>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</si>
  <si>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</si>
  <si>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</si>
  <si>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</si>
  <si>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</si>
  <si>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</si>
  <si>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</si>
  <si>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</si>
  <si>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</si>
  <si>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</si>
  <si>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</si>
  <si>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</si>
  <si>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</si>
  <si>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</si>
  <si>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</si>
  <si>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</si>
  <si>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</si>
  <si>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</si>
  <si>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</si>
  <si>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</si>
  <si>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</si>
  <si>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</si>
  <si>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</si>
  <si>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</si>
  <si>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</si>
  <si>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</si>
  <si>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</si>
  <si>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</si>
  <si>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</si>
  <si>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</si>
  <si>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</si>
  <si>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</si>
  <si>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</si>
  <si>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</si>
  <si>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</si>
  <si>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</si>
  <si>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</si>
  <si>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</si>
  <si>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</si>
  <si>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</si>
  <si>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</si>
  <si>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</si>
  <si>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</si>
  <si>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</si>
  <si>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</si>
  <si>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</si>
  <si>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</si>
  <si>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</si>
  <si>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</si>
  <si>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</si>
  <si>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</si>
  <si>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</si>
  <si>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</si>
  <si>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</si>
  <si>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</si>
  <si>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</si>
  <si>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</si>
  <si>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</si>
  <si>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</si>
  <si>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</si>
  <si>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</si>
  <si>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</si>
  <si>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</si>
  <si>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</si>
  <si>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</si>
  <si>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</si>
  <si>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</si>
  <si>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</si>
  <si>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</si>
  <si>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</si>
  <si>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</si>
  <si>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</si>
  <si>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</si>
  <si>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</si>
  <si>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</si>
  <si>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</si>
  <si>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</si>
  <si>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</si>
  <si>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</si>
  <si>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</si>
  <si>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</si>
  <si>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</si>
  <si>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</si>
  <si>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</si>
  <si>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</si>
  <si>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</si>
  <si>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</si>
  <si>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</si>
  <si>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</si>
  <si>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</si>
  <si>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</si>
  <si>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</si>
  <si>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</si>
  <si>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</si>
  <si>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</si>
  <si>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</si>
  <si>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</si>
  <si>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</si>
  <si>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</si>
  <si>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</si>
  <si>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</si>
  <si>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</si>
  <si>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</si>
  <si>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</si>
  <si>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</si>
  <si>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</si>
  <si>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</si>
  <si>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</si>
  <si>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</si>
  <si>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</si>
  <si>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</si>
  <si>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</si>
  <si>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</si>
  <si>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</si>
  <si>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</si>
  <si>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</si>
  <si>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</si>
  <si>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</si>
  <si>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</si>
  <si>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</si>
  <si>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</si>
  <si>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</si>
  <si>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</si>
  <si>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</si>
  <si>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</si>
  <si>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</si>
  <si>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</si>
  <si>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</si>
  <si>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</si>
  <si>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</si>
  <si>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</si>
  <si>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</si>
  <si>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</si>
  <si>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</si>
  <si>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</si>
  <si>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</si>
  <si>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</si>
  <si>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</si>
  <si>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</si>
  <si>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</si>
  <si>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</si>
  <si>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</si>
  <si>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</si>
  <si>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</si>
  <si>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</si>
  <si>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</si>
  <si>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</si>
  <si>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</si>
  <si>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</si>
  <si>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</si>
  <si>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</si>
  <si>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</si>
  <si>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</si>
  <si>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</si>
  <si>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</si>
  <si>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</si>
  <si>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</si>
  <si>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</si>
  <si>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</si>
  <si>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</si>
  <si>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</si>
  <si>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</si>
  <si>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</si>
  <si>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</si>
  <si>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</si>
  <si>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</si>
  <si>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</si>
  <si>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</si>
  <si>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</si>
  <si>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</si>
  <si>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</si>
  <si>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</si>
  <si>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</si>
  <si>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</si>
  <si>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</si>
  <si>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</si>
  <si>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</si>
  <si>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</si>
  <si>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</si>
  <si>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</si>
  <si>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</si>
  <si>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</si>
  <si>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</si>
  <si>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</si>
  <si>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</si>
  <si>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</si>
  <si>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</si>
  <si>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</si>
  <si>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</si>
  <si>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</si>
  <si>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</si>
  <si>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</si>
  <si>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</si>
  <si>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</si>
  <si>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</si>
  <si>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</si>
  <si>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</si>
  <si>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</si>
  <si>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</si>
  <si>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</si>
  <si>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</si>
  <si>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</si>
  <si>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</si>
  <si>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</si>
  <si>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</si>
  <si>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</si>
  <si>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</si>
  <si>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</si>
  <si>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</si>
  <si>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</si>
  <si>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</si>
  <si>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</si>
  <si>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</si>
  <si>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</si>
  <si>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</si>
  <si>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</si>
  <si>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</si>
  <si>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</si>
  <si>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</si>
  <si>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</si>
  <si>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</si>
  <si>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</si>
  <si>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</si>
  <si>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</si>
  <si>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</si>
  <si>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</si>
  <si>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</si>
  <si>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</si>
  <si>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</si>
  <si>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</si>
  <si>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</si>
  <si>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</si>
  <si>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</si>
  <si>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</si>
  <si>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</si>
  <si>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</si>
  <si>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</si>
  <si>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</si>
  <si>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</si>
  <si>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</si>
  <si>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</si>
  <si>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</si>
  <si>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</si>
  <si>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</si>
  <si>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</si>
  <si>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</si>
  <si>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</si>
  <si>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</si>
  <si>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</si>
  <si>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</si>
  <si>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</si>
  <si>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</si>
  <si>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</si>
  <si>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</si>
  <si>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</si>
  <si>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</si>
  <si>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</si>
  <si>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</si>
  <si>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</si>
  <si>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</si>
  <si>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</si>
  <si>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</si>
  <si>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</si>
  <si>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</si>
  <si>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</si>
  <si>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</si>
  <si>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</si>
  <si>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</si>
  <si>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</si>
  <si>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</si>
  <si>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</si>
  <si>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</si>
  <si>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</si>
  <si>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</si>
  <si>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</si>
  <si>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</si>
  <si>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</si>
  <si>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</si>
  <si>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</si>
  <si>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</si>
  <si>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</si>
  <si>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</si>
  <si>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</si>
  <si>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</si>
  <si>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</si>
  <si>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</si>
  <si>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</si>
  <si>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</si>
  <si>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</si>
  <si>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</si>
  <si>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</si>
  <si>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</si>
  <si>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</si>
  <si>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</si>
  <si>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</si>
  <si>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</si>
  <si>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</si>
  <si>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</si>
  <si>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</si>
  <si>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</si>
  <si>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</si>
  <si>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</si>
  <si>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</si>
  <si>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</si>
  <si>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</si>
  <si>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</si>
  <si>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</si>
  <si>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</si>
  <si>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</si>
  <si>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</si>
  <si>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</si>
  <si>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</si>
  <si>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</si>
  <si>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</si>
  <si>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</si>
  <si>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</si>
  <si>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</si>
  <si>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</si>
  <si>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</si>
  <si>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</si>
  <si>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</si>
  <si>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</si>
  <si>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</si>
  <si>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</si>
  <si>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</si>
  <si>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</si>
  <si>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</si>
  <si>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</si>
  <si>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</si>
  <si>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</si>
  <si>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</si>
  <si>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</si>
  <si>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</si>
  <si>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</si>
  <si>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</si>
  <si>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</si>
  <si>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</si>
  <si>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</si>
  <si>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</si>
  <si>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</si>
  <si>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</si>
  <si>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</si>
  <si>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</si>
  <si>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</si>
  <si>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</si>
  <si>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</si>
  <si>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</si>
  <si>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</si>
  <si>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</si>
  <si>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</si>
  <si>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</si>
  <si>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</si>
  <si>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</si>
  <si>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</si>
  <si>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</si>
  <si>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</si>
  <si>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</si>
  <si>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</si>
  <si>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</si>
  <si>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</si>
  <si>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</si>
  <si>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</si>
  <si>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</si>
  <si>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</si>
  <si>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</si>
  <si>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</si>
  <si>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</si>
  <si>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</si>
  <si>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</si>
  <si>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</si>
  <si>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</si>
  <si>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</si>
  <si>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</si>
  <si>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</si>
  <si>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</si>
  <si>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</si>
  <si>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</si>
  <si>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</si>
  <si>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</si>
  <si>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</si>
  <si>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</si>
  <si>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</si>
  <si>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</si>
  <si>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</si>
  <si>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</si>
  <si>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</si>
  <si>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</si>
  <si>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</si>
  <si>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</si>
  <si>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</si>
  <si>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</si>
  <si>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</si>
  <si>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</si>
  <si>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</si>
  <si>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</si>
  <si>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</si>
  <si>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</si>
  <si>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</si>
  <si>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</si>
  <si>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</si>
  <si>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</si>
  <si>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</si>
  <si>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</si>
  <si>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</si>
  <si>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</si>
  <si>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</si>
  <si>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</si>
  <si>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</si>
  <si>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</si>
  <si>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</si>
  <si>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</si>
  <si>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</si>
  <si>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</si>
  <si>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</si>
  <si>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</si>
  <si>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</si>
  <si>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</si>
  <si>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</si>
  <si>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</si>
  <si>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</si>
  <si>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</si>
  <si>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</si>
  <si>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</si>
  <si>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</si>
  <si>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</si>
  <si>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</si>
  <si>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</si>
  <si>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</si>
  <si>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</si>
  <si>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</si>
  <si>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</si>
  <si>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</si>
  <si>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</si>
  <si>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</si>
  <si>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</si>
  <si>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</si>
  <si>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</si>
  <si>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</si>
  <si>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</si>
  <si>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</si>
  <si>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</si>
  <si>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</si>
  <si>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</si>
  <si>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</si>
  <si>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</si>
  <si>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</si>
  <si>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</si>
  <si>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</si>
  <si>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</si>
  <si>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</si>
  <si>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</si>
  <si>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</si>
  <si>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</si>
  <si>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</si>
  <si>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</si>
  <si>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</si>
  <si>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</si>
  <si>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</si>
  <si>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</si>
  <si>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</si>
  <si>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</si>
  <si>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</si>
  <si>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</si>
  <si>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</si>
  <si>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</si>
  <si>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</si>
  <si>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</si>
  <si>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</si>
  <si>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</si>
  <si>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</si>
  <si>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</si>
  <si>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</si>
  <si>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</si>
  <si>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</si>
  <si>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</si>
  <si>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</si>
  <si>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</si>
  <si>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</si>
  <si>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</si>
  <si>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</si>
  <si>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</si>
  <si>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</si>
  <si>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</si>
  <si>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</si>
  <si>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</si>
  <si>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</si>
  <si>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</si>
  <si>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</si>
  <si>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</si>
  <si>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</si>
  <si>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</si>
  <si>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</si>
  <si>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</si>
  <si>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</si>
  <si>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</si>
  <si>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</si>
  <si>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</si>
  <si>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</si>
  <si>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</si>
  <si>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</si>
  <si>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</si>
  <si>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</si>
  <si>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</si>
  <si>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</si>
  <si>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</si>
  <si>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</si>
  <si>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</si>
  <si>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</si>
  <si>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</si>
  <si>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</si>
  <si>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</si>
  <si>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</si>
  <si>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</si>
  <si>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</si>
  <si>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</si>
  <si>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</si>
  <si>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</si>
  <si>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</si>
  <si>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</si>
  <si>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</si>
  <si>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</si>
  <si>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</si>
  <si>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</si>
  <si>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</si>
  <si>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</si>
  <si>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</si>
  <si>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</si>
  <si>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</si>
  <si>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</si>
  <si>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</si>
  <si>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</si>
  <si>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</si>
  <si>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</si>
  <si>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</si>
  <si>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</si>
  <si>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</si>
  <si>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</si>
  <si>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</si>
  <si>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</si>
  <si>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</si>
  <si>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</si>
  <si>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</si>
  <si>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</si>
  <si>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</si>
  <si>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</si>
  <si>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</si>
  <si>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</si>
  <si>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</si>
  <si>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</si>
  <si>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</si>
  <si>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</si>
  <si>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</si>
  <si>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</si>
  <si>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</si>
  <si>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</si>
  <si>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</si>
  <si>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</si>
  <si>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</si>
  <si>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</si>
  <si>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</si>
  <si>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</si>
  <si>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</si>
  <si>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</si>
  <si>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</si>
  <si>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</si>
  <si>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</si>
  <si>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</si>
  <si>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</si>
  <si>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</si>
  <si>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</si>
  <si>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</si>
  <si>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</si>
  <si>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</si>
  <si>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</si>
  <si>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</si>
  <si>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</si>
  <si>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</si>
  <si>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</si>
  <si>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</si>
  <si>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</si>
  <si>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</si>
  <si>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</si>
  <si>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</si>
  <si>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</si>
  <si>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</si>
  <si>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</si>
  <si>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</si>
  <si>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</si>
  <si>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</si>
  <si>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</si>
  <si>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</si>
  <si>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</si>
  <si>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</si>
  <si>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</si>
  <si>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</si>
  <si>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</si>
  <si>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</si>
  <si>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</si>
  <si>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</si>
  <si>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</si>
  <si>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</si>
  <si>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</si>
  <si>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</si>
  <si>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</si>
  <si>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</si>
  <si>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</si>
  <si>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</si>
  <si>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</si>
  <si>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</si>
  <si>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</si>
  <si>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</si>
  <si>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</si>
  <si>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</si>
  <si>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</si>
  <si>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</si>
  <si>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</si>
  <si>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</si>
  <si>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</si>
  <si>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</si>
  <si>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</si>
  <si>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</si>
  <si>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</si>
  <si>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</si>
  <si>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</si>
  <si>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</si>
  <si>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</si>
  <si>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</si>
  <si>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</si>
  <si>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</si>
  <si>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</si>
  <si>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</si>
  <si>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</si>
  <si>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</si>
  <si>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</si>
  <si>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</si>
  <si>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</si>
  <si>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</si>
  <si>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</si>
  <si>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</si>
  <si>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</si>
  <si>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</si>
  <si>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</si>
  <si>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</si>
  <si>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</si>
  <si>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</si>
  <si>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</si>
  <si>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</si>
  <si>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</si>
  <si>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</si>
  <si>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</si>
  <si>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</si>
  <si>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</si>
  <si>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</si>
  <si>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</si>
  <si>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</si>
  <si>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</si>
  <si>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</si>
  <si>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</si>
  <si>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</si>
  <si>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</si>
  <si>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</si>
  <si>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</si>
  <si>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</si>
  <si>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</si>
  <si>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</si>
  <si>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</si>
  <si>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</si>
  <si>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</si>
  <si>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</si>
  <si>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</si>
  <si>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</si>
  <si>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</si>
  <si>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</si>
  <si>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</si>
  <si>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</si>
  <si>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</si>
  <si>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</si>
  <si>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</si>
  <si>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</si>
  <si>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</si>
  <si>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</si>
  <si>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</si>
  <si>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</si>
  <si>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</si>
  <si>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</si>
  <si>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</si>
  <si>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</si>
  <si>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</si>
  <si>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</si>
  <si>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</si>
  <si>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</si>
  <si>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</si>
  <si>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</si>
  <si>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</si>
  <si>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</si>
  <si>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</si>
  <si>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</si>
  <si>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</si>
  <si>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</si>
  <si>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</si>
  <si>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</si>
  <si>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</si>
  <si>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</si>
  <si>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</si>
  <si>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</si>
  <si>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</si>
  <si>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</si>
  <si>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</si>
  <si>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</si>
  <si>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</si>
  <si>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</si>
  <si>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</si>
  <si>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</si>
  <si>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</si>
  <si>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</si>
  <si>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</si>
  <si>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</si>
  <si>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</si>
  <si>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</si>
  <si>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</si>
  <si>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</si>
  <si>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</si>
  <si>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</si>
  <si>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</si>
  <si>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</si>
  <si>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</si>
  <si>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</si>
  <si>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</si>
  <si>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</si>
  <si>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</si>
  <si>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</si>
  <si>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</si>
  <si>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</si>
  <si>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</si>
  <si>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</si>
  <si>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</si>
  <si>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</si>
  <si>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</si>
  <si>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</si>
  <si>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</si>
  <si>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</si>
  <si>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</si>
  <si>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</si>
  <si>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</si>
  <si>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</si>
  <si>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</si>
  <si>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</si>
  <si>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</si>
  <si>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</si>
  <si>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</si>
  <si>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</si>
  <si>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</si>
  <si>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</si>
  <si>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</si>
  <si>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</si>
  <si>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</si>
  <si>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</si>
  <si>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</si>
  <si>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</si>
  <si>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</si>
  <si>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</si>
  <si>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</si>
  <si>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</si>
  <si>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</si>
  <si>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</si>
  <si>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</si>
  <si>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</si>
  <si>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</si>
  <si>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</si>
  <si>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</si>
  <si>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</si>
  <si>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</si>
  <si>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</si>
  <si>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</si>
  <si>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</si>
  <si>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</si>
  <si>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</si>
  <si>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</si>
  <si>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</si>
  <si>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</si>
  <si>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</si>
  <si>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</si>
  <si>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</si>
  <si>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</si>
  <si>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</si>
  <si>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</si>
  <si>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</si>
  <si>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</si>
  <si>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</si>
  <si>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</si>
  <si>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</si>
  <si>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</si>
  <si>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</si>
  <si>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</si>
  <si>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</si>
  <si>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</si>
  <si>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</si>
  <si>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</si>
  <si>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</si>
  <si>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</si>
  <si>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</si>
  <si>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</si>
  <si>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</si>
  <si>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</si>
  <si>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</si>
  <si>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</si>
  <si>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</si>
  <si>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</si>
  <si>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</si>
  <si>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</si>
  <si>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</si>
  <si>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</si>
  <si>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</si>
  <si>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</si>
  <si>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</si>
  <si>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</si>
  <si>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</si>
  <si>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</si>
  <si>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</si>
  <si>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</si>
  <si>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</si>
  <si>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</si>
  <si>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</si>
  <si>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</si>
  <si>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</si>
  <si>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</si>
  <si>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</si>
  <si>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</si>
  <si>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</si>
  <si>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</si>
  <si>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</si>
  <si>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</si>
  <si>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</si>
  <si>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</si>
  <si>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</si>
  <si>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</si>
  <si>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</si>
  <si>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</si>
  <si>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</si>
  <si>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</si>
  <si>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</si>
  <si>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</si>
  <si>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</si>
  <si>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</si>
  <si>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</si>
  <si>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</si>
  <si>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</si>
  <si>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</si>
  <si>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</si>
  <si>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</si>
  <si>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</si>
  <si>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</si>
  <si>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</si>
  <si>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</si>
  <si>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</si>
  <si>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</si>
  <si>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</si>
  <si>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</si>
  <si>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</si>
  <si>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</si>
  <si>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</si>
  <si>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</si>
  <si>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</si>
  <si>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</si>
  <si>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</si>
  <si>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</si>
  <si>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</si>
  <si>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</si>
  <si>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</si>
  <si>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</si>
  <si>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</si>
  <si>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</si>
  <si>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</si>
  <si>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</si>
  <si>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</si>
  <si>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</si>
  <si>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</si>
  <si>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</si>
  <si>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</si>
  <si>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</si>
  <si>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</si>
  <si>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</si>
  <si>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</si>
  <si>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</si>
  <si>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</si>
  <si>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</si>
  <si>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</si>
  <si>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</si>
  <si>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</si>
  <si>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</si>
  <si>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</si>
  <si>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</si>
  <si>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</si>
  <si>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</si>
  <si>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</si>
  <si>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</si>
  <si>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</si>
  <si>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</si>
  <si>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</si>
  <si>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</si>
  <si>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</si>
  <si>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</si>
  <si>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</si>
  <si>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</si>
  <si>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</si>
  <si>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</si>
  <si>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</si>
  <si>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</si>
  <si>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</si>
  <si>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</si>
  <si>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</si>
  <si>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</si>
  <si>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</si>
  <si>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</si>
  <si>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</si>
  <si>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</si>
  <si>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</si>
  <si>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</si>
  <si>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</si>
  <si>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</si>
  <si>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</si>
  <si>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</si>
  <si>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</si>
  <si>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</si>
  <si>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</si>
  <si>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</si>
  <si>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</si>
  <si>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</si>
  <si>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</si>
  <si>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</si>
  <si>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</si>
  <si>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</si>
  <si>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</si>
  <si>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</si>
  <si>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</si>
  <si>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</si>
  <si>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</si>
  <si>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</si>
  <si>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</si>
  <si>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</si>
  <si>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</si>
  <si>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</si>
  <si>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</si>
  <si>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</si>
  <si>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</si>
  <si>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</si>
  <si>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</si>
  <si>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</si>
  <si>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</si>
  <si>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</si>
  <si>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</si>
  <si>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</si>
  <si>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</si>
  <si>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</si>
  <si>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</si>
  <si>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</si>
  <si>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</si>
  <si>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</si>
  <si>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</si>
  <si>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</si>
  <si>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</si>
  <si>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</si>
  <si>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</si>
  <si>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</si>
  <si>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</si>
  <si>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</si>
  <si>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</si>
  <si>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</si>
  <si>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</si>
  <si>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</si>
  <si>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</si>
  <si>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</si>
  <si>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</si>
  <si>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</si>
  <si>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</si>
  <si>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</si>
  <si>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</si>
  <si>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</si>
  <si>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</si>
  <si>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</si>
  <si>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</si>
  <si>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</si>
  <si>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</si>
  <si>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</si>
  <si>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</si>
  <si>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</si>
  <si>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</si>
  <si>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</si>
  <si>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</si>
  <si>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</si>
  <si>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</si>
  <si>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</si>
  <si>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</si>
  <si>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</si>
  <si>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</si>
  <si>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</si>
  <si>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</si>
  <si>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</si>
  <si>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</si>
  <si>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</si>
  <si>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</si>
  <si>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</si>
  <si>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</si>
  <si>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</si>
  <si>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</si>
  <si>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</si>
  <si>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</si>
  <si>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</si>
  <si>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</si>
  <si>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</si>
  <si>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</si>
  <si>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</si>
  <si>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</si>
  <si>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</si>
  <si>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</si>
  <si>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</si>
  <si>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</si>
  <si>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</si>
  <si>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</si>
  <si>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</si>
  <si>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</si>
  <si>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</si>
  <si>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</si>
  <si>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</si>
  <si>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</si>
  <si>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</si>
  <si>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</si>
  <si>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</si>
  <si>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</si>
  <si>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</si>
  <si>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</si>
  <si>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</si>
  <si>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</si>
  <si>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</si>
  <si>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</si>
  <si>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</si>
  <si>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</si>
  <si>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</si>
  <si>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</si>
  <si>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</si>
  <si>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</si>
  <si>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</si>
  <si>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</si>
  <si>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</si>
  <si>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</si>
  <si>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</si>
  <si>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</si>
  <si>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</si>
  <si>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</si>
  <si>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</si>
  <si>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</si>
  <si>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</si>
  <si>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</si>
  <si>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</si>
  <si>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</si>
  <si>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</si>
  <si>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</si>
  <si>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</si>
  <si>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</si>
  <si>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</si>
  <si>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</si>
  <si>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</si>
  <si>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</si>
  <si>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</si>
  <si>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</si>
  <si>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</si>
  <si>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</si>
  <si>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</si>
  <si>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</si>
  <si>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</si>
  <si>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</si>
  <si>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</si>
  <si>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</si>
  <si>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</si>
  <si>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</si>
  <si>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</si>
  <si>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</si>
  <si>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</si>
  <si>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</si>
  <si>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</si>
  <si>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</si>
  <si>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</si>
  <si>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</si>
  <si>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</si>
  <si>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</si>
  <si>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</si>
  <si>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</si>
  <si>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</si>
  <si>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</si>
  <si>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</si>
  <si>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</si>
  <si>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</si>
  <si>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</si>
  <si>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</si>
  <si>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</si>
  <si>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</si>
  <si>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</si>
  <si>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</si>
  <si>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</si>
  <si>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</si>
  <si>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</si>
  <si>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</si>
  <si>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</si>
  <si>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</si>
  <si>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</si>
  <si>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</si>
  <si>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</si>
  <si>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</si>
  <si>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</si>
  <si>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</si>
  <si>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</si>
  <si>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</si>
  <si>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</si>
  <si>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</si>
  <si>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</si>
  <si>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</si>
  <si>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</si>
  <si>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</si>
  <si>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</si>
  <si>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</si>
  <si>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</si>
  <si>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</si>
  <si>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</si>
  <si>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</si>
  <si>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</si>
  <si>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</si>
  <si>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</si>
  <si>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</si>
  <si>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</si>
  <si>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</si>
  <si>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</si>
  <si>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</si>
  <si>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</si>
  <si>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</si>
  <si>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</si>
  <si>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</si>
  <si>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</si>
  <si>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</si>
  <si>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</si>
  <si>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</si>
  <si>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</si>
  <si>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</si>
  <si>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</si>
  <si>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</si>
  <si>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</si>
  <si>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</si>
  <si>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</si>
  <si>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</si>
  <si>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</si>
  <si>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</si>
  <si>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</si>
  <si>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</si>
  <si>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</si>
  <si>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</si>
  <si>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</si>
  <si>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</si>
  <si>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</si>
  <si>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</si>
  <si>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</si>
  <si>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</si>
  <si>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</si>
  <si>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</si>
  <si>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</si>
  <si>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</si>
  <si>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</si>
  <si>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</si>
  <si>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</si>
  <si>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</si>
  <si>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</si>
  <si>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</si>
  <si>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</si>
  <si>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</si>
  <si>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</si>
  <si>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</si>
  <si>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</si>
  <si>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</si>
  <si>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</si>
  <si>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</si>
  <si>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</si>
  <si>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</si>
  <si>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</si>
  <si>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</si>
  <si>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</si>
  <si>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</si>
  <si>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</si>
  <si>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</si>
  <si>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</si>
  <si>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</si>
  <si>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</si>
  <si>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</si>
  <si>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</si>
  <si>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</si>
  <si>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</si>
  <si>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</si>
  <si>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</si>
  <si>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</si>
  <si>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</si>
  <si>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</si>
  <si>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</si>
  <si>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</si>
  <si>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</si>
  <si>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</si>
  <si>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</si>
  <si>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</si>
  <si>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</si>
  <si>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</si>
  <si>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</si>
  <si>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</si>
  <si>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</si>
  <si>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</si>
  <si>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</si>
  <si>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</si>
  <si>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</si>
  <si>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</si>
  <si>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</si>
  <si>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</si>
  <si>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</si>
  <si>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</si>
  <si>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</si>
  <si>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</si>
  <si>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</si>
  <si>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</si>
  <si>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</si>
  <si>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</si>
  <si>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</si>
  <si>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</si>
  <si>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</si>
  <si>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</si>
  <si>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</si>
  <si>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</si>
  <si>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</si>
  <si>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</si>
  <si>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</si>
  <si>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</si>
  <si>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</si>
  <si>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</si>
  <si>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</si>
  <si>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</si>
  <si>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</si>
  <si>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</si>
  <si>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</si>
  <si>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</si>
  <si>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</si>
  <si>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</si>
  <si>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</si>
  <si>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</si>
  <si>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</si>
  <si>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</si>
  <si>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</si>
  <si>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</si>
  <si>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</si>
  <si>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</si>
  <si>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</si>
  <si>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</si>
  <si>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</si>
  <si>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</si>
  <si>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</si>
  <si>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</si>
  <si>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</si>
  <si>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</si>
  <si>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</si>
  <si>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</si>
  <si>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</si>
  <si>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</si>
  <si>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</si>
  <si>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</si>
  <si>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</si>
  <si>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</si>
  <si>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</si>
  <si>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</si>
  <si>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</si>
  <si>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</si>
  <si>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</si>
  <si>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</si>
  <si>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</si>
  <si>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</si>
  <si>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</si>
  <si>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</si>
  <si>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</si>
  <si>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</si>
  <si>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</si>
  <si>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</si>
  <si>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</si>
  <si>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</si>
  <si>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</si>
  <si>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</si>
  <si>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</si>
  <si>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</si>
  <si>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</si>
  <si>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</si>
  <si>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</si>
  <si>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</si>
  <si>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</si>
  <si>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</si>
  <si>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</si>
  <si>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</si>
  <si>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</si>
  <si>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</si>
  <si>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</si>
  <si>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</si>
  <si>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</si>
  <si>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</si>
  <si>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</si>
  <si>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</si>
  <si>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</si>
  <si>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</si>
  <si>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</si>
  <si>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</si>
  <si>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</si>
  <si>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</si>
  <si>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</si>
  <si>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</si>
  <si>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</si>
  <si>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</si>
  <si>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</si>
  <si>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</si>
  <si>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</si>
  <si>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</si>
  <si>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</si>
  <si>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</si>
  <si>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</si>
  <si>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</si>
  <si>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</si>
  <si>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</si>
  <si>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</si>
  <si>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</si>
  <si>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</si>
  <si>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</si>
  <si>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</si>
  <si>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</si>
  <si>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</si>
  <si>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</si>
  <si>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</si>
  <si>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</si>
  <si>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</si>
  <si>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</si>
  <si>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</si>
  <si>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</si>
  <si>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</si>
  <si>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</si>
  <si>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</si>
  <si>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</si>
  <si>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</si>
  <si>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</si>
  <si>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</si>
  <si>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</si>
  <si>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</si>
  <si>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</si>
  <si>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</si>
  <si>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</si>
  <si>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</si>
  <si>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</si>
  <si>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</si>
  <si>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</si>
  <si>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</si>
  <si>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</si>
  <si>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</si>
  <si>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</si>
  <si>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</si>
  <si>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</si>
  <si>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</si>
  <si>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</si>
  <si>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</si>
  <si>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</si>
  <si>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</si>
  <si>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</si>
  <si>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</si>
  <si>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</si>
  <si>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</si>
  <si>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</si>
  <si>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</si>
  <si>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</si>
  <si>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</si>
  <si>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</si>
  <si>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</si>
  <si>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</si>
  <si>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</si>
  <si>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</si>
  <si>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</si>
  <si>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</si>
  <si>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</si>
  <si>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</si>
  <si>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</si>
  <si>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</si>
  <si>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</si>
  <si>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</si>
  <si>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</si>
  <si>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</si>
  <si>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</si>
  <si>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</si>
  <si>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</si>
  <si>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</si>
  <si>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</si>
  <si>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</si>
  <si>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</si>
  <si>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</si>
  <si>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</si>
  <si>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</si>
  <si>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</si>
  <si>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</si>
  <si>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</si>
  <si>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</si>
  <si>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</si>
  <si>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</si>
  <si>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</si>
  <si>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</si>
  <si>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</si>
  <si>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</si>
  <si>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</si>
  <si>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</si>
  <si>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</si>
  <si>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</si>
  <si>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</si>
  <si>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</si>
  <si>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</si>
  <si>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</si>
  <si>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</si>
  <si>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</si>
  <si>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</si>
  <si>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</si>
  <si>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</si>
  <si>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</si>
  <si>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</si>
  <si>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</si>
  <si>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</si>
  <si>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</si>
  <si>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</si>
  <si>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</si>
  <si>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</si>
  <si>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</si>
  <si>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</si>
  <si>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</si>
  <si>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</si>
  <si>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</si>
  <si>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</si>
  <si>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</si>
  <si>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</si>
  <si>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</si>
  <si>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</si>
  <si>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</si>
  <si>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</si>
  <si>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</si>
  <si>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</si>
  <si>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</si>
  <si>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</si>
  <si>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</si>
  <si>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</si>
  <si>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</si>
  <si>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</si>
  <si>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</si>
  <si>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</si>
  <si>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</si>
  <si>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</si>
  <si>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</si>
  <si>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</si>
  <si>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</si>
  <si>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</si>
  <si>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</si>
  <si>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</si>
  <si>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</si>
  <si>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</si>
  <si>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</si>
  <si>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</si>
  <si>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</si>
  <si>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</si>
  <si>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</si>
  <si>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</si>
  <si>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</si>
  <si>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</si>
  <si>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</si>
  <si>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</si>
  <si>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</si>
  <si>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</si>
  <si>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</si>
  <si>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</si>
  <si>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</si>
  <si>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</si>
  <si>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</si>
  <si>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</si>
  <si>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</si>
  <si>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</si>
  <si>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</si>
  <si>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</si>
  <si>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</si>
  <si>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</si>
  <si>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</si>
  <si>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</si>
  <si>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</si>
  <si>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</si>
  <si>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</si>
  <si>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</si>
  <si>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</si>
  <si>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</si>
  <si>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</si>
  <si>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</si>
  <si>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</si>
  <si>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</si>
  <si>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</si>
  <si>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</si>
  <si>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</si>
  <si>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</si>
  <si>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</si>
  <si>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</si>
  <si>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</si>
  <si>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</si>
  <si>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</si>
  <si>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</si>
  <si>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</si>
  <si>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</si>
  <si>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</si>
  <si>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</si>
  <si>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</si>
  <si>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</si>
  <si>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</si>
  <si>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</si>
  <si>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</si>
  <si>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</si>
  <si>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</si>
  <si>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</si>
  <si>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</si>
  <si>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</si>
  <si>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</si>
  <si>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</si>
  <si>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</si>
  <si>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</si>
  <si>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</si>
  <si>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</si>
  <si>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</si>
  <si>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</si>
  <si>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</si>
  <si>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</si>
  <si>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</si>
  <si>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</si>
  <si>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</si>
  <si>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</si>
  <si>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</si>
  <si>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</si>
  <si>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</si>
  <si>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</si>
  <si>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</si>
  <si>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</si>
  <si>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</si>
  <si>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</si>
  <si>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</si>
  <si>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</si>
  <si>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</si>
  <si>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</si>
  <si>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</si>
  <si>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</si>
  <si>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</si>
  <si>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</si>
  <si>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</si>
  <si>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</si>
  <si>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</si>
  <si>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</si>
  <si>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</si>
  <si>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</si>
  <si>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</si>
  <si>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</si>
  <si>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</si>
  <si>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</si>
  <si>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</si>
  <si>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</si>
  <si>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</si>
  <si>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</si>
  <si>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</si>
  <si>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</si>
  <si>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</si>
  <si>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</si>
  <si>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</si>
  <si>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</si>
  <si>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</si>
  <si>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</si>
  <si>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</si>
  <si>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</si>
  <si>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</si>
  <si>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</si>
  <si>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</si>
  <si>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</si>
  <si>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</si>
  <si>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</si>
  <si>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</si>
  <si>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</si>
  <si>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</si>
  <si>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</si>
  <si>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</si>
  <si>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</si>
  <si>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</si>
  <si>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</si>
  <si>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</si>
  <si>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</si>
  <si>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</si>
  <si>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</si>
  <si>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</si>
  <si>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</si>
  <si>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</si>
  <si>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</si>
  <si>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</si>
  <si>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</si>
  <si>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</si>
  <si>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</si>
  <si>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</si>
  <si>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</si>
  <si>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</si>
  <si>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</si>
  <si>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</si>
  <si>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</si>
  <si>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</si>
  <si>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</si>
  <si>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</si>
  <si>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</si>
  <si>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</si>
  <si>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</si>
  <si>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</si>
  <si>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</si>
  <si>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</si>
  <si>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</si>
  <si>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</si>
  <si>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</si>
  <si>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</si>
  <si>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</si>
  <si>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</si>
  <si>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</si>
  <si>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</si>
  <si>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</si>
  <si>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</si>
  <si>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</si>
  <si>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</si>
  <si>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</si>
  <si>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</si>
  <si>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</si>
  <si>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</si>
  <si>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</si>
  <si>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</si>
  <si>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</si>
  <si>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</si>
  <si>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</si>
  <si>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</si>
  <si>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</si>
  <si>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</si>
  <si>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</si>
  <si>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</si>
  <si>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</si>
  <si>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</si>
  <si>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</si>
  <si>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</si>
  <si>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</si>
  <si>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</si>
  <si>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</si>
  <si>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</si>
  <si>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</si>
  <si>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</si>
  <si>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</si>
  <si>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</si>
  <si>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</si>
  <si>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</si>
  <si>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</si>
  <si>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</si>
  <si>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</si>
  <si>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</si>
  <si>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</si>
  <si>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</si>
  <si>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</si>
  <si>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</si>
  <si>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</si>
  <si>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</si>
  <si>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</si>
  <si>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</si>
  <si>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</si>
  <si>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</si>
  <si>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</si>
  <si>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</si>
  <si>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</si>
  <si>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</si>
  <si>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</si>
  <si>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</si>
  <si>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</si>
  <si>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</si>
  <si>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</si>
  <si>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</si>
  <si>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</si>
  <si>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</si>
  <si>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</si>
  <si>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</si>
  <si>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</si>
  <si>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</si>
  <si>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</si>
  <si>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</si>
  <si>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</si>
  <si>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</si>
  <si>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</si>
  <si>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</si>
  <si>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</si>
  <si>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</si>
  <si>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</si>
  <si>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</si>
  <si>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</si>
  <si>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</si>
  <si>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</si>
  <si>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</si>
  <si>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</si>
  <si>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</si>
  <si>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</si>
  <si>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</si>
  <si>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</si>
  <si>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</si>
  <si>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</si>
  <si>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</si>
  <si>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</si>
  <si>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</si>
  <si>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</si>
  <si>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</si>
  <si>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</si>
  <si>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</si>
  <si>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</si>
  <si>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</si>
  <si>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</si>
  <si>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</si>
  <si>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</si>
  <si>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</si>
  <si>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</si>
  <si>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</si>
  <si>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</si>
  <si>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</si>
  <si>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</si>
  <si>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</si>
  <si>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</si>
  <si>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</si>
  <si>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</si>
  <si>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</si>
  <si>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</si>
  <si>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</si>
  <si>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</si>
  <si>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</si>
  <si>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</si>
  <si>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</si>
  <si>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</si>
  <si>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</si>
  <si>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</si>
  <si>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</si>
  <si>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</si>
  <si>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</si>
  <si>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</si>
  <si>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</si>
  <si>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</si>
  <si>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</si>
  <si>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</si>
  <si>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</si>
  <si>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</si>
  <si>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</si>
  <si>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</si>
  <si>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</si>
  <si>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</si>
  <si>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</si>
  <si>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</si>
  <si>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</si>
  <si>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</si>
  <si>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</si>
  <si>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</si>
  <si>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</si>
  <si>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</si>
  <si>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</si>
  <si>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</si>
  <si>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</si>
  <si>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</si>
  <si>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</si>
  <si>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</si>
  <si>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</si>
  <si>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</si>
  <si>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</si>
  <si>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</si>
  <si>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</si>
  <si>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</si>
  <si>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</si>
  <si>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</si>
  <si>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</si>
  <si>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</si>
  <si>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</si>
  <si>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</si>
  <si>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</si>
  <si>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</si>
  <si>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</si>
  <si>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</si>
  <si>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</si>
  <si>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</si>
  <si>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</si>
  <si>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</si>
  <si>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</si>
  <si>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</si>
  <si>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</si>
  <si>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</si>
  <si>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</si>
  <si>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</si>
  <si>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</si>
  <si>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</si>
  <si>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</si>
  <si>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</si>
  <si>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</si>
  <si>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</si>
  <si>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</si>
  <si>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</si>
  <si>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</si>
  <si>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</si>
  <si>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</si>
  <si>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</si>
  <si>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</si>
  <si>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</si>
  <si>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</si>
  <si>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</si>
  <si>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</si>
  <si>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</si>
  <si>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</si>
  <si>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</si>
  <si>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</si>
  <si>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</si>
  <si>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</si>
  <si>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</si>
  <si>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</si>
  <si>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</si>
  <si>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</si>
  <si>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</si>
  <si>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</si>
  <si>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</si>
  <si>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</si>
  <si>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</si>
  <si>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</si>
  <si>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</si>
  <si>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</si>
  <si>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</si>
  <si>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</si>
  <si>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</si>
  <si>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</si>
  <si>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</si>
  <si>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</si>
  <si>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</si>
  <si>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</si>
  <si>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</si>
  <si>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</si>
  <si>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</si>
  <si>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</si>
  <si>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</si>
  <si>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</si>
  <si>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</si>
  <si>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</si>
  <si>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</si>
  <si>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</si>
  <si>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</si>
  <si>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</si>
  <si>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</si>
  <si>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</si>
  <si>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</si>
  <si>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</si>
  <si>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</si>
  <si>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</si>
  <si>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</si>
  <si>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</si>
  <si>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</si>
  <si>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</si>
  <si>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</si>
  <si>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</si>
  <si>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</si>
  <si>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</si>
  <si>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</si>
  <si>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</si>
  <si>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</si>
  <si>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</si>
  <si>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</si>
  <si>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</si>
  <si>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</si>
  <si>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</si>
  <si>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</si>
  <si>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</si>
  <si>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</si>
  <si>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</si>
  <si>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</si>
  <si>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</si>
  <si>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</si>
  <si>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</si>
  <si>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</si>
  <si>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</si>
  <si>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</si>
  <si>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</si>
  <si>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</si>
  <si>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</si>
  <si>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</si>
  <si>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</si>
  <si>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</si>
  <si>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</si>
  <si>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</si>
  <si>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</si>
  <si>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</si>
  <si>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</si>
  <si>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</si>
  <si>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</si>
  <si>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</si>
  <si>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</si>
  <si>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</si>
  <si>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</si>
  <si>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</si>
  <si>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</si>
  <si>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</si>
  <si>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</si>
  <si>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</si>
  <si>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</si>
  <si>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</si>
  <si>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</si>
  <si>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</si>
  <si>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</si>
  <si>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</si>
  <si>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</si>
  <si>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</si>
  <si>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</si>
  <si>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</si>
  <si>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</si>
  <si>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</si>
  <si>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</si>
  <si>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</si>
  <si>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</si>
  <si>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</si>
  <si>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</si>
  <si>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</si>
  <si>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</si>
  <si>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</si>
  <si>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</si>
  <si>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</si>
  <si>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</si>
  <si>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</si>
  <si>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</si>
  <si>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</si>
  <si>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</si>
  <si>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</si>
  <si>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</si>
  <si>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</si>
  <si>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</si>
  <si>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</si>
  <si>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</si>
  <si>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</si>
  <si>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</si>
  <si>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</si>
  <si>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</si>
  <si>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</si>
  <si>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</si>
  <si>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</si>
  <si>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</si>
  <si>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</si>
  <si>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</si>
  <si>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</si>
  <si>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</si>
  <si>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</si>
  <si>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</si>
  <si>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</si>
  <si>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</si>
  <si>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</si>
  <si>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</si>
  <si>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</si>
  <si>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</si>
  <si>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</si>
  <si>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</si>
  <si>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</si>
  <si>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</si>
  <si>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</si>
  <si>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</si>
  <si>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</si>
  <si>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</si>
  <si>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</si>
  <si>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</si>
  <si>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</si>
  <si>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</si>
  <si>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</si>
  <si>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</si>
  <si>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</si>
  <si>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</si>
  <si>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</si>
  <si>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</si>
  <si>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</si>
  <si>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</si>
  <si>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</si>
  <si>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</si>
  <si>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</si>
  <si>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</si>
  <si>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</si>
  <si>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</si>
  <si>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</si>
  <si>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</si>
  <si>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</si>
  <si>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</si>
  <si>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</si>
  <si>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</si>
  <si>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</si>
  <si>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</si>
  <si>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</si>
  <si>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</si>
  <si>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</si>
  <si>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</si>
  <si>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</si>
  <si>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</si>
  <si>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</si>
  <si>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</si>
  <si>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</si>
  <si>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</si>
  <si>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</si>
  <si>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</si>
  <si>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</si>
  <si>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</si>
  <si>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</si>
  <si>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</si>
  <si>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</si>
  <si>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</si>
  <si>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</si>
  <si>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</si>
  <si>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</si>
  <si>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</si>
  <si>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</si>
  <si>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</si>
  <si>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</si>
  <si>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</si>
  <si>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</si>
  <si>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</si>
  <si>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</si>
  <si>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</si>
  <si>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</si>
  <si>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</si>
  <si>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</si>
  <si>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</si>
  <si>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</si>
  <si>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</si>
  <si>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</si>
  <si>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</si>
  <si>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</si>
  <si>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</si>
  <si>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</si>
  <si>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</si>
  <si>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</si>
  <si>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</si>
  <si>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</si>
  <si>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</si>
  <si>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</si>
  <si>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</si>
  <si>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</si>
  <si>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</si>
  <si>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</si>
  <si>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</si>
  <si>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</si>
  <si>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</si>
  <si>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</si>
  <si>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</si>
  <si>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</si>
  <si>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</si>
  <si>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</si>
  <si>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</si>
  <si>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</si>
  <si>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</si>
  <si>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</si>
  <si>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</si>
  <si>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</si>
  <si>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</si>
  <si>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</si>
  <si>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</si>
  <si>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</si>
  <si>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</si>
  <si>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</si>
  <si>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</si>
  <si>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</si>
  <si>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</si>
  <si>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</si>
  <si>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</si>
  <si>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</si>
  <si>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</si>
  <si>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</si>
  <si>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</si>
  <si>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</si>
  <si>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</si>
  <si>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</si>
  <si>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</si>
  <si>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</si>
  <si>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</si>
  <si>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</si>
  <si>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</si>
  <si>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</si>
  <si>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</si>
  <si>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</si>
  <si>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</si>
  <si>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</si>
  <si>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</si>
  <si>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</si>
  <si>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</si>
  <si>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</si>
  <si>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</si>
  <si>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</si>
  <si>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</si>
  <si>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</si>
  <si>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</si>
  <si>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</si>
  <si>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</si>
  <si>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</si>
  <si>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</si>
  <si>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</si>
  <si>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</si>
  <si>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</si>
  <si>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</si>
  <si>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</si>
  <si>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</si>
  <si>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</si>
  <si>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</si>
  <si>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</si>
  <si>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</si>
  <si>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</si>
  <si>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</si>
  <si>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</si>
  <si>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</si>
  <si>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</si>
  <si>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</si>
  <si>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</si>
  <si>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</si>
  <si>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</si>
  <si>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</si>
  <si>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</si>
  <si>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</si>
  <si>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</si>
  <si>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</si>
  <si>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</si>
  <si>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</si>
  <si>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</si>
  <si>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</si>
  <si>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</si>
  <si>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</si>
  <si>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</si>
  <si>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</si>
  <si>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</si>
  <si>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</si>
  <si>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</si>
  <si>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</si>
  <si>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</si>
  <si>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</si>
  <si>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</si>
  <si>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</si>
  <si>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</si>
  <si>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</si>
  <si>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</si>
  <si>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</si>
  <si>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</si>
  <si>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</si>
  <si>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</si>
  <si>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</si>
  <si>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</si>
  <si>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</si>
  <si>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</si>
  <si>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</si>
  <si>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</si>
  <si>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</si>
  <si>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</si>
  <si>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</si>
  <si>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</si>
  <si>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</si>
  <si>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</si>
  <si>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</si>
  <si>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</si>
  <si>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</si>
  <si>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</si>
  <si>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</si>
  <si>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</si>
  <si>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</si>
  <si>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</si>
  <si>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</si>
  <si>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</si>
  <si>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</si>
  <si>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</si>
  <si>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</si>
  <si>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</si>
  <si>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</si>
  <si>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</si>
  <si>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</si>
  <si>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</si>
  <si>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</si>
  <si>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</si>
  <si>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</si>
  <si>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</si>
  <si>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</si>
  <si>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</si>
  <si>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</si>
  <si>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</si>
  <si>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</si>
  <si>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</si>
  <si>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</si>
  <si>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</si>
  <si>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</si>
  <si>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</si>
  <si>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</si>
  <si>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</si>
  <si>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</si>
  <si>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</si>
  <si>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</si>
  <si>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</si>
  <si>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</si>
  <si>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</si>
  <si>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</si>
  <si>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</si>
  <si>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</si>
  <si>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</si>
  <si>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</si>
  <si>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</si>
  <si>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</si>
  <si>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</si>
  <si>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</si>
  <si>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</si>
  <si>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</si>
  <si>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</si>
  <si>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</si>
  <si>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</si>
  <si>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</si>
  <si>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</si>
  <si>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</si>
  <si>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</si>
  <si>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</si>
  <si>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</si>
  <si>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</si>
  <si>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</si>
  <si>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</si>
  <si>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</si>
  <si>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</si>
  <si>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</si>
  <si>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</si>
  <si>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</si>
  <si>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</si>
  <si>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</si>
  <si>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</si>
  <si>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</si>
  <si>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</si>
  <si>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</si>
  <si>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</si>
  <si>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</si>
  <si>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</si>
  <si>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</si>
  <si>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</si>
  <si>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</si>
  <si>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</si>
  <si>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</si>
  <si>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</si>
  <si>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</si>
  <si>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</si>
  <si>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</si>
  <si>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</si>
  <si>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</si>
  <si>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</si>
  <si>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</si>
  <si>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</si>
  <si>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</si>
  <si>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</si>
  <si>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</si>
  <si>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</si>
  <si>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</si>
  <si>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</si>
  <si>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</si>
  <si>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</si>
  <si>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</si>
  <si>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</si>
  <si>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</si>
  <si>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</si>
  <si>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</si>
  <si>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</si>
  <si>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</si>
  <si>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</si>
  <si>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</si>
  <si>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</si>
  <si>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</si>
  <si>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</si>
  <si>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</si>
  <si>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</si>
  <si>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</si>
  <si>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</si>
  <si>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</si>
  <si>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</si>
  <si>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</si>
  <si>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</si>
  <si>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</si>
  <si>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</si>
  <si>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</si>
  <si>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</si>
  <si>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</si>
  <si>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</si>
  <si>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</si>
  <si>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</si>
  <si>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</si>
  <si>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</si>
  <si>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</si>
  <si>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</si>
  <si>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</si>
  <si>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</si>
  <si>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</si>
  <si>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</si>
  <si>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</si>
  <si>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</si>
  <si>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</si>
  <si>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</si>
  <si>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</si>
  <si>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</si>
  <si>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</si>
  <si>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</si>
  <si>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</si>
  <si>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</si>
  <si>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</si>
  <si>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</si>
  <si>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</si>
  <si>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</si>
  <si>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</si>
  <si>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</si>
  <si>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</si>
  <si>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</si>
  <si>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</si>
  <si>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</si>
  <si>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</si>
  <si>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</si>
  <si>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</si>
  <si>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</si>
  <si>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</si>
  <si>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</si>
  <si>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</si>
  <si>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</si>
  <si>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</si>
  <si>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</si>
  <si>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</si>
  <si>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</si>
  <si>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</si>
  <si>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</si>
  <si>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</si>
  <si>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</si>
  <si>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</si>
  <si>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</si>
  <si>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</si>
  <si>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</si>
  <si>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</si>
  <si>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</si>
  <si>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</si>
  <si>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</si>
  <si>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</si>
  <si>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</si>
  <si>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</si>
  <si>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</si>
  <si>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</si>
  <si>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</si>
  <si>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</si>
  <si>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</si>
  <si>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</si>
  <si>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</si>
  <si>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</si>
  <si>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</si>
  <si>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</si>
  <si>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</si>
  <si>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</si>
  <si>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</si>
  <si>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</si>
  <si>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</si>
  <si>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</si>
  <si>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</si>
  <si>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</si>
  <si>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</si>
  <si>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</si>
  <si>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</si>
  <si>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</si>
  <si>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</si>
  <si>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</si>
  <si>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</si>
  <si>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</si>
  <si>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</si>
  <si>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</si>
  <si>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</si>
  <si>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</si>
  <si>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</si>
  <si>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</si>
  <si>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</si>
  <si>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</si>
  <si>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</si>
  <si>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</si>
  <si>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</si>
  <si>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</si>
  <si>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</si>
  <si>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</si>
  <si>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</si>
  <si>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</si>
  <si>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</si>
  <si>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</si>
  <si>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</si>
  <si>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</si>
  <si>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</si>
  <si>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</si>
  <si>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</si>
  <si>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</si>
  <si>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</si>
  <si>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</si>
  <si>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</si>
  <si>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</si>
  <si>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</si>
  <si>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</si>
  <si>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</si>
  <si>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</si>
  <si>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</si>
  <si>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</si>
  <si>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</si>
  <si>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</si>
  <si>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</si>
  <si>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</si>
  <si>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</si>
  <si>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</si>
  <si>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</si>
  <si>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</si>
  <si>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</si>
  <si>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</si>
  <si>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</si>
  <si>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</si>
  <si>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</si>
  <si>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</si>
  <si>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</si>
  <si>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</si>
  <si>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</si>
  <si>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</si>
  <si>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</si>
  <si>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</si>
  <si>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</si>
  <si>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</si>
  <si>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</si>
  <si>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</si>
  <si>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</si>
  <si>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</si>
  <si>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</si>
  <si>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</si>
  <si>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</si>
  <si>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</si>
  <si>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</si>
  <si>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</si>
  <si>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</si>
  <si>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</si>
  <si>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</si>
  <si>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</si>
  <si>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</si>
  <si>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</si>
  <si>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</si>
  <si>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</si>
  <si>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</si>
  <si>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</si>
  <si>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</si>
  <si>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</si>
  <si>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</si>
  <si>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</si>
  <si>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</si>
  <si>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</si>
  <si>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</si>
  <si>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</si>
  <si>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</si>
  <si>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</si>
  <si>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</si>
  <si>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</si>
  <si>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</si>
  <si>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</si>
  <si>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</si>
  <si>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</si>
  <si>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</si>
  <si>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</si>
  <si>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</si>
  <si>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</si>
  <si>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</si>
  <si>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</si>
  <si>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</si>
  <si>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</si>
  <si>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</si>
  <si>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</si>
  <si>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</si>
  <si>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</si>
  <si>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</si>
  <si>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</si>
  <si>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</si>
  <si>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</si>
  <si>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</si>
  <si>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</si>
  <si>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</si>
  <si>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</si>
  <si>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</si>
  <si>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</si>
  <si>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</si>
  <si>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</si>
  <si>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</si>
  <si>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</si>
  <si>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</si>
  <si>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</si>
  <si>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</si>
  <si>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</si>
  <si>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</si>
  <si>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</si>
  <si>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</si>
  <si>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</si>
  <si>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</si>
  <si>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</si>
  <si>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</si>
  <si>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</si>
  <si>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</si>
  <si>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</si>
  <si>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</si>
  <si>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</si>
  <si>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</si>
  <si>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</si>
  <si>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</si>
  <si>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</si>
  <si>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</si>
  <si>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</si>
  <si>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</si>
  <si>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</si>
  <si>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</si>
  <si>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</si>
  <si>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</si>
  <si>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</si>
  <si>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</si>
  <si>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</si>
  <si>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</si>
  <si>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</si>
  <si>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</si>
  <si>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</si>
  <si>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</si>
  <si>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</si>
  <si>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</si>
  <si>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</si>
  <si>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</si>
  <si>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</si>
  <si>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</si>
  <si>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</si>
  <si>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</si>
  <si>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</si>
  <si>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</si>
  <si>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</si>
  <si>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</si>
  <si>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</si>
  <si>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</si>
  <si>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</si>
  <si>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</si>
  <si>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</si>
  <si>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</si>
  <si>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</si>
  <si>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</si>
  <si>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</si>
  <si>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</si>
  <si>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</si>
  <si>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</si>
  <si>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</si>
  <si>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</si>
  <si>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</si>
  <si>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</si>
  <si>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</si>
  <si>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</si>
  <si>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</si>
  <si>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</si>
  <si>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</si>
  <si>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</si>
  <si>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</si>
  <si>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</si>
  <si>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</si>
  <si>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</si>
  <si>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</si>
  <si>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</si>
  <si>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</si>
  <si>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</si>
  <si>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</si>
  <si>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</si>
  <si>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</si>
  <si>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</si>
  <si>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</si>
  <si>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</si>
  <si>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</si>
  <si>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</si>
  <si>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</si>
  <si>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</si>
  <si>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</si>
  <si>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</si>
  <si>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</si>
  <si>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</si>
  <si>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</si>
  <si>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</si>
  <si>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</si>
  <si>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</si>
  <si>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</si>
  <si>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</si>
  <si>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</si>
  <si>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</si>
  <si>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</si>
  <si>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</si>
  <si>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</si>
  <si>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</si>
  <si>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</si>
  <si>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</si>
  <si>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</si>
  <si>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</si>
  <si>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</si>
  <si>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</si>
  <si>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</si>
  <si>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</si>
  <si>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</si>
  <si>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</si>
  <si>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</si>
  <si>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</si>
  <si>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</si>
  <si>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</si>
  <si>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</si>
  <si>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</si>
  <si>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</si>
  <si>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</si>
  <si>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</si>
  <si>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</si>
  <si>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</si>
  <si>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</si>
  <si>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</si>
  <si>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</si>
  <si>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</si>
  <si>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</si>
  <si>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</si>
  <si>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</si>
  <si>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</si>
  <si>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</si>
  <si>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</si>
  <si>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</si>
  <si>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</si>
  <si>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</si>
  <si>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</si>
  <si>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</si>
  <si>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</si>
  <si>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</si>
  <si>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</si>
  <si>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</si>
  <si>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</si>
  <si>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</si>
  <si>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</si>
  <si>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</si>
  <si>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</si>
  <si>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</si>
  <si>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</si>
  <si>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</si>
  <si>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</si>
  <si>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</si>
  <si>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</si>
  <si>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</si>
  <si>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</si>
  <si>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</si>
  <si>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</si>
  <si>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</si>
  <si>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</si>
  <si>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</si>
  <si>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</si>
  <si>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</si>
  <si>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</si>
  <si>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</si>
  <si>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</si>
  <si>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</si>
  <si>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</si>
  <si>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</si>
  <si>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</si>
  <si>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</si>
  <si>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</si>
  <si>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</si>
  <si>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</si>
  <si>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</si>
  <si>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</si>
  <si>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</si>
  <si>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</si>
  <si>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</si>
  <si>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</si>
  <si>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</si>
  <si>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</si>
  <si>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</si>
  <si>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</si>
  <si>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</si>
  <si>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</si>
  <si>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</si>
  <si>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</si>
  <si>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</si>
  <si>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</si>
  <si>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</si>
  <si>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</si>
  <si>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</si>
  <si>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</si>
  <si>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</si>
  <si>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</si>
  <si>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</si>
  <si>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</si>
  <si>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</si>
  <si>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</si>
  <si>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</si>
  <si>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</si>
  <si>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</si>
  <si>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</si>
  <si>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</si>
  <si>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</si>
  <si>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</si>
  <si>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</si>
  <si>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</si>
  <si>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</si>
  <si>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</si>
  <si>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</si>
  <si>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</si>
  <si>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</si>
  <si>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</si>
  <si>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</si>
  <si>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</si>
  <si>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</si>
  <si>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</si>
  <si>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</si>
  <si>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</si>
  <si>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</si>
  <si>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</si>
  <si>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</si>
  <si>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</si>
  <si>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</si>
  <si>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</si>
  <si>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</si>
  <si>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</si>
  <si>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</si>
  <si>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</si>
  <si>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</si>
  <si>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</si>
  <si>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</si>
  <si>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</si>
  <si>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</si>
  <si>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</si>
  <si>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</si>
  <si>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</si>
  <si>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</si>
  <si>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</si>
  <si>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</si>
  <si>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</si>
  <si>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</si>
  <si>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</si>
  <si>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</si>
  <si>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</si>
  <si>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</si>
  <si>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</si>
  <si>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</si>
  <si>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</si>
  <si>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</si>
  <si>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</si>
  <si>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</si>
  <si>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</si>
  <si>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</si>
  <si>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</si>
  <si>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</si>
  <si>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</si>
  <si>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</si>
  <si>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</si>
  <si>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</si>
  <si>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</si>
  <si>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</si>
  <si>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</si>
  <si>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</si>
  <si>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</si>
  <si>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</si>
  <si>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</si>
  <si>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</si>
  <si>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</si>
  <si>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</si>
  <si>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</si>
  <si>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</si>
  <si>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</si>
  <si>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</si>
  <si>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</si>
  <si>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</si>
  <si>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</si>
  <si>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</si>
  <si>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</si>
  <si>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</si>
  <si>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</si>
  <si>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</si>
  <si>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</si>
  <si>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</si>
  <si>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</si>
  <si>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</si>
  <si>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</si>
  <si>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</si>
  <si>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</si>
  <si>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</si>
  <si>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</si>
  <si>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</si>
  <si>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</si>
  <si>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</si>
  <si>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</si>
  <si>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</si>
  <si>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</si>
  <si>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</si>
  <si>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</si>
  <si>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</si>
  <si>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</si>
  <si>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</si>
  <si>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</si>
  <si>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</si>
  <si>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</si>
  <si>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</si>
  <si>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</si>
  <si>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</si>
  <si>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</si>
  <si>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</si>
  <si>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</si>
  <si>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</si>
  <si>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</si>
  <si>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</si>
  <si>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</si>
  <si>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</si>
  <si>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</si>
  <si>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</si>
  <si>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</si>
  <si>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</si>
  <si>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</si>
  <si>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</si>
  <si>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</si>
  <si>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</si>
  <si>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</si>
  <si>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</si>
  <si>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</si>
  <si>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</si>
  <si>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</si>
  <si>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</si>
  <si>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</si>
  <si>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</si>
  <si>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</si>
  <si>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</si>
  <si>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</si>
  <si>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</si>
  <si>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</si>
  <si>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</si>
  <si>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</si>
  <si>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</si>
  <si>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</si>
  <si>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</si>
  <si>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</si>
  <si>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</si>
  <si>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</si>
  <si>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</si>
  <si>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</si>
  <si>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</si>
  <si>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</si>
  <si>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</si>
  <si>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</si>
  <si>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</si>
  <si>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</si>
  <si>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</si>
  <si>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</si>
  <si>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</si>
  <si>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</si>
  <si>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</si>
  <si>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</si>
  <si>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</si>
  <si>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</si>
  <si>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</si>
  <si>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</si>
  <si>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</si>
  <si>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</si>
  <si>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</si>
  <si>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</si>
  <si>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</si>
  <si>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</si>
  <si>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</si>
  <si>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</si>
  <si>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</si>
  <si>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</si>
  <si>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</si>
  <si>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</si>
  <si>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</si>
  <si>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</si>
  <si>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</si>
  <si>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</si>
  <si>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</si>
  <si>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</si>
  <si>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</si>
  <si>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</si>
  <si>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</si>
  <si>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</si>
  <si>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</si>
  <si>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</si>
  <si>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</si>
  <si>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</si>
  <si>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</si>
  <si>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</si>
  <si>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</si>
  <si>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</si>
  <si>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</si>
  <si>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</si>
  <si>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</si>
  <si>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</si>
  <si>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</si>
  <si>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</si>
  <si>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</si>
  <si>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</si>
  <si>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</si>
  <si>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</si>
  <si>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</si>
  <si>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</si>
  <si>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</si>
  <si>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</si>
  <si>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</si>
  <si>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</si>
  <si>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</si>
  <si>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</si>
  <si>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</si>
  <si>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</si>
  <si>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</si>
  <si>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</si>
  <si>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</si>
  <si>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</si>
  <si>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</si>
  <si>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</si>
  <si>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</si>
  <si>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</si>
  <si>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</si>
  <si>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</si>
  <si>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</si>
  <si>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</si>
  <si>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</si>
  <si>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</si>
  <si>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</si>
  <si>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</si>
  <si>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</si>
  <si>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</si>
  <si>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</si>
  <si>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</si>
  <si>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</si>
  <si>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</si>
  <si>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</si>
  <si>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</si>
  <si>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</si>
  <si>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</si>
  <si>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</si>
  <si>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</si>
  <si>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</si>
  <si>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</si>
  <si>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</si>
  <si>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</si>
  <si>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</si>
  <si>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</si>
  <si>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</si>
  <si>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</si>
  <si>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</si>
  <si>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</si>
  <si>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</si>
  <si>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</si>
  <si>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</si>
  <si>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</si>
  <si>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</si>
  <si>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</si>
  <si>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</si>
  <si>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</si>
  <si>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</si>
  <si>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</si>
  <si>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</si>
  <si>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</si>
  <si>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</si>
  <si>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</si>
  <si>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</si>
  <si>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</si>
  <si>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</si>
  <si>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</si>
  <si>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</si>
  <si>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</si>
  <si>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</si>
  <si>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</si>
  <si>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</si>
  <si>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</si>
  <si>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</si>
  <si>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</si>
  <si>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</si>
  <si>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</si>
  <si>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</si>
  <si>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</si>
  <si>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</si>
  <si>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</si>
  <si>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</si>
  <si>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</si>
  <si>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</si>
  <si>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</si>
  <si>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</si>
  <si>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</si>
  <si>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</si>
  <si>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</si>
  <si>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</si>
  <si>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</si>
  <si>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</si>
  <si>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</si>
  <si>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</si>
  <si>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</si>
  <si>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</si>
  <si>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</si>
  <si>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</si>
  <si>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</si>
  <si>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</si>
  <si>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</si>
  <si>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</si>
  <si>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</si>
  <si>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</si>
  <si>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</si>
  <si>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</si>
  <si>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</si>
  <si>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</si>
  <si>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</si>
  <si>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</si>
  <si>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</si>
  <si>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</si>
  <si>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</si>
  <si>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</si>
  <si>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</si>
  <si>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</si>
  <si>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</si>
  <si>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</si>
  <si>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</si>
  <si>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</si>
  <si>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</si>
  <si>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</si>
  <si>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</si>
  <si>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</si>
  <si>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</si>
  <si>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</si>
  <si>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</si>
  <si>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</si>
  <si>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</si>
  <si>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</si>
  <si>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</si>
  <si>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</si>
  <si>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</si>
  <si>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</si>
  <si>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</si>
  <si>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</si>
  <si>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</si>
  <si>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</si>
  <si>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</si>
  <si>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</si>
  <si>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</si>
  <si>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</si>
  <si>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</si>
  <si>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</si>
  <si>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</si>
  <si>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</si>
  <si>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</si>
  <si>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</si>
  <si>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</si>
  <si>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</si>
  <si>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</si>
  <si>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</si>
  <si>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</si>
  <si>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</si>
  <si>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</si>
  <si>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</si>
  <si>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</si>
  <si>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</si>
  <si>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</si>
  <si>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</si>
  <si>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</si>
  <si>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</si>
  <si>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</si>
  <si>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</si>
  <si>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</si>
  <si>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</si>
  <si>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</si>
  <si>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</si>
  <si>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</si>
  <si>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</si>
  <si>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</si>
  <si>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</si>
  <si>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</si>
  <si>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</si>
  <si>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</si>
  <si>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</si>
  <si>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</si>
  <si>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</si>
  <si>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</si>
  <si>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</si>
  <si>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</si>
  <si>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</si>
  <si>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</si>
  <si>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</si>
  <si>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</si>
  <si>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</si>
  <si>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</si>
  <si>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</si>
  <si>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</si>
  <si>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</si>
  <si>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</si>
  <si>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</si>
  <si>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</si>
  <si>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</si>
  <si>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</si>
  <si>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</si>
  <si>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</si>
  <si>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</si>
  <si>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</si>
  <si>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</si>
  <si>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</si>
  <si>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</si>
  <si>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</si>
  <si>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</si>
  <si>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</si>
  <si>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</si>
  <si>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</si>
  <si>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</si>
  <si>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</si>
  <si>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</si>
  <si>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</si>
  <si>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</si>
  <si>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</si>
  <si>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</si>
  <si>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</si>
  <si>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</si>
  <si>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</si>
  <si>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</si>
  <si>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</si>
  <si>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</si>
  <si>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</si>
  <si>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</si>
  <si>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</si>
  <si>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</si>
  <si>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</si>
  <si>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</si>
  <si>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</si>
  <si>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</si>
  <si>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</si>
  <si>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</si>
  <si>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</si>
  <si>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</si>
  <si>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</si>
  <si>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</si>
  <si>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</si>
  <si>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</si>
  <si>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</si>
  <si>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</si>
  <si>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</si>
  <si>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</si>
  <si>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</si>
  <si>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</si>
  <si>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</si>
  <si>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</si>
  <si>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</si>
  <si>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</si>
  <si>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</si>
  <si>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</si>
  <si>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</si>
  <si>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</si>
  <si>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</si>
  <si>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</si>
  <si>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</si>
  <si>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</si>
  <si>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</si>
  <si>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</si>
  <si>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</si>
  <si>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</si>
  <si>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</si>
  <si>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</si>
  <si>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</si>
  <si>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</si>
  <si>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</si>
  <si>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</si>
  <si>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</si>
  <si>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</si>
  <si>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</si>
  <si>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</si>
  <si>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</si>
  <si>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</si>
  <si>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</si>
  <si>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</si>
  <si>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</si>
  <si>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</si>
  <si>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</si>
  <si>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</si>
  <si>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</si>
  <si>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</si>
  <si>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</si>
  <si>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</si>
  <si>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</si>
  <si>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</si>
  <si>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</si>
  <si>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</si>
  <si>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</si>
  <si>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</si>
  <si>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</si>
  <si>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</si>
  <si>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</si>
  <si>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</si>
  <si>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</si>
  <si>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</si>
  <si>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</si>
  <si>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</si>
  <si>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</si>
  <si>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</si>
  <si>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</si>
  <si>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</si>
  <si>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</si>
  <si>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</si>
  <si>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</si>
  <si>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</si>
  <si>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</si>
  <si>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</si>
  <si>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</si>
  <si>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</si>
  <si>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</si>
  <si>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</si>
  <si>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</si>
  <si>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</si>
  <si>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</si>
  <si>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</si>
  <si>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</si>
  <si>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</si>
  <si>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</si>
  <si>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</si>
  <si>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</si>
  <si>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</si>
  <si>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</si>
  <si>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</si>
  <si>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</si>
  <si>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</si>
  <si>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</si>
  <si>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</si>
  <si>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</si>
  <si>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</si>
  <si>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</si>
  <si>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</si>
  <si>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</si>
  <si>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</si>
  <si>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</si>
  <si>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</si>
  <si>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</si>
  <si>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</si>
  <si>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</si>
  <si>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</si>
  <si>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</si>
  <si>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</si>
  <si>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</si>
  <si>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</si>
  <si>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</si>
  <si>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</si>
  <si>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</si>
  <si>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</si>
  <si>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</si>
  <si>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</si>
  <si>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</si>
  <si>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</si>
  <si>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</si>
  <si>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</si>
  <si>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</si>
  <si>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</si>
  <si>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</si>
  <si>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</si>
  <si>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</si>
  <si>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</si>
  <si>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</si>
  <si>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</si>
  <si>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</si>
  <si>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</si>
  <si>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</si>
  <si>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</si>
  <si>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</si>
  <si>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</si>
  <si>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</si>
  <si>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</si>
  <si>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</si>
  <si>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</si>
  <si>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</si>
  <si>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</si>
  <si>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</si>
  <si>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</si>
  <si>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</si>
  <si>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</si>
  <si>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</si>
  <si>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</si>
  <si>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</si>
  <si>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</si>
  <si>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</si>
  <si>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</si>
  <si>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</si>
  <si>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</si>
  <si>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</si>
  <si>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</si>
  <si>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</si>
  <si>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</si>
  <si>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</si>
  <si>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</si>
  <si>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</si>
  <si>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</si>
  <si>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</si>
  <si>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</si>
  <si>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</si>
  <si>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</si>
  <si>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</si>
  <si>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</si>
  <si>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</si>
  <si>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</si>
  <si>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</si>
  <si>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</si>
  <si>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</si>
  <si>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</si>
  <si>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</si>
  <si>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</si>
  <si>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</si>
  <si>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</si>
  <si>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</si>
  <si>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</si>
  <si>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</si>
  <si>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</si>
  <si>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</si>
  <si>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</si>
  <si>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</si>
  <si>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</si>
  <si>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</si>
  <si>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</si>
  <si>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</si>
  <si>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</si>
  <si>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</si>
  <si>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</si>
  <si>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</si>
  <si>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</si>
  <si>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</si>
  <si>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</si>
  <si>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</si>
  <si>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</si>
  <si>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</si>
  <si>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</si>
  <si>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</si>
  <si>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</si>
  <si>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</si>
  <si>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</si>
  <si>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</si>
  <si>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</si>
  <si>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</si>
  <si>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</si>
  <si>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</si>
  <si>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</si>
  <si>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</si>
  <si>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</si>
  <si>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</si>
  <si>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</si>
  <si>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</si>
  <si>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</si>
  <si>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</si>
  <si>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</si>
  <si>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</si>
  <si>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</si>
  <si>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</si>
  <si>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</si>
  <si>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</si>
  <si>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</si>
  <si>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</si>
  <si>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</si>
  <si>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</si>
  <si>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</si>
  <si>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</si>
  <si>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</si>
  <si>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</si>
  <si>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</si>
  <si>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</si>
  <si>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</si>
  <si>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</si>
  <si>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</si>
  <si>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</si>
  <si>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</si>
  <si>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</si>
  <si>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</si>
  <si>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</si>
  <si>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</si>
  <si>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</si>
  <si>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</si>
  <si>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</si>
  <si>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</si>
  <si>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</si>
  <si>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</si>
  <si>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</si>
  <si>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</si>
  <si>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</si>
  <si>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</si>
  <si>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</si>
  <si>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</si>
  <si>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</si>
  <si>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</si>
  <si>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</si>
  <si>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</si>
  <si>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</si>
  <si>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</si>
  <si>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</si>
  <si>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</si>
  <si>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</si>
  <si>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</si>
  <si>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</si>
  <si>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</si>
  <si>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</si>
  <si>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</si>
  <si>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</si>
  <si>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</si>
  <si>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</si>
  <si>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</si>
  <si>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</si>
  <si>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</si>
  <si>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</si>
  <si>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</si>
  <si>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</si>
  <si>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</si>
  <si>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</si>
  <si>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</si>
  <si>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</si>
  <si>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</si>
  <si>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</si>
  <si>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</si>
  <si>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</si>
  <si>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</si>
  <si>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</si>
  <si>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</si>
  <si>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</si>
  <si>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</si>
  <si>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</si>
  <si>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</si>
  <si>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</si>
  <si>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</si>
  <si>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</si>
  <si>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</si>
  <si>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</si>
  <si>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</si>
  <si>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</si>
  <si>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</si>
  <si>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</si>
  <si>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</si>
  <si>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</si>
  <si>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</si>
  <si>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</si>
  <si>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</si>
  <si>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</si>
  <si>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</si>
  <si>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</si>
  <si>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</si>
  <si>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</si>
  <si>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</si>
  <si>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</si>
  <si>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</si>
  <si>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</si>
  <si>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</si>
  <si>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</si>
  <si>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</si>
  <si>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</si>
  <si>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</si>
  <si>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</si>
  <si>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</si>
  <si>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</si>
  <si>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</si>
  <si>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</si>
  <si>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</si>
  <si>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</si>
  <si>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</si>
  <si>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</si>
  <si>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</si>
  <si>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</si>
  <si>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</si>
  <si>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</si>
  <si>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</si>
  <si>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</si>
  <si>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</si>
  <si>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</si>
  <si>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</si>
  <si>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</si>
  <si>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</si>
  <si>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</si>
  <si>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</si>
  <si>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</si>
  <si>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</si>
  <si>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</si>
  <si>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</si>
  <si>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</si>
  <si>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</si>
  <si>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</si>
  <si>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</si>
  <si>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</si>
  <si>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</si>
  <si>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</si>
  <si>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</si>
  <si>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</si>
  <si>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</si>
  <si>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</si>
  <si>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</si>
  <si>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</si>
  <si>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</si>
  <si>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</si>
  <si>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</si>
  <si>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</si>
  <si>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</si>
  <si>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</si>
  <si>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</si>
  <si>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</si>
  <si>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</si>
  <si>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</si>
  <si>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</si>
  <si>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</si>
  <si>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</si>
  <si>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</si>
  <si>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</si>
  <si>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</si>
  <si>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</si>
  <si>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</si>
  <si>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</si>
  <si>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</si>
  <si>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</si>
  <si>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</si>
  <si>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</si>
  <si>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</si>
  <si>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</si>
  <si>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</si>
  <si>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</si>
  <si>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</si>
  <si>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</si>
  <si>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</si>
  <si>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</si>
  <si>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</si>
  <si>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</si>
  <si>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</si>
  <si>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</si>
  <si>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</si>
  <si>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</si>
  <si>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</si>
  <si>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</si>
  <si>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</si>
  <si>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</si>
  <si>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</si>
  <si>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</si>
  <si>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</si>
  <si>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</si>
  <si>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</si>
  <si>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</si>
  <si>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</si>
  <si>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</si>
  <si>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</si>
  <si>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</si>
  <si>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</si>
  <si>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</si>
  <si>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</si>
  <si>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</si>
  <si>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</si>
  <si>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</si>
  <si>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</si>
  <si>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</si>
  <si>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</si>
  <si>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</si>
  <si>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</si>
  <si>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</si>
  <si>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</si>
  <si>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</si>
  <si>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</si>
  <si>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</si>
  <si>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</si>
  <si>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</si>
  <si>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</si>
  <si>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</si>
  <si>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</si>
  <si>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</si>
  <si>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</si>
  <si>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</si>
  <si>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</si>
  <si>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</si>
  <si>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</si>
  <si>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</si>
  <si>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</si>
  <si>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</si>
  <si>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</si>
  <si>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</si>
  <si>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</si>
  <si>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</si>
  <si>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</si>
  <si>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</si>
  <si>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</si>
  <si>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</si>
  <si>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</si>
  <si>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</si>
  <si>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</si>
  <si>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</si>
  <si>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</si>
  <si>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</si>
  <si>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</si>
  <si>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</si>
  <si>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</si>
  <si>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</si>
  <si>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</si>
  <si>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</si>
  <si>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</si>
  <si>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</si>
  <si>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</si>
  <si>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</si>
  <si>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</si>
  <si>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</si>
  <si>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</si>
  <si>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</si>
  <si>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</si>
  <si>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</si>
  <si>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</si>
  <si>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</si>
  <si>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</si>
  <si>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</si>
  <si>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</si>
  <si>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</si>
  <si>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</si>
  <si>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</si>
  <si>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</si>
  <si>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</si>
  <si>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</si>
  <si>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</si>
  <si>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</si>
  <si>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</si>
  <si>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</si>
  <si>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</si>
  <si>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</si>
  <si>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</si>
  <si>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</si>
  <si>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</si>
  <si>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</si>
  <si>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</si>
  <si>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</si>
  <si>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</si>
  <si>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</si>
  <si>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</si>
  <si>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</si>
  <si>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</si>
  <si>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</si>
  <si>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</si>
  <si>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</si>
  <si>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</si>
  <si>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</si>
  <si>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</si>
  <si>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</si>
  <si>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</si>
  <si>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</si>
  <si>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</si>
  <si>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</si>
  <si>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</si>
  <si>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</si>
  <si>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</si>
  <si>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</si>
  <si>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</si>
  <si>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</si>
  <si>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</si>
  <si>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</si>
  <si>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</si>
  <si>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</si>
  <si>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</si>
  <si>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</si>
  <si>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</si>
  <si>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</si>
  <si>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</si>
  <si>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</si>
  <si>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</si>
  <si>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</si>
  <si>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</si>
  <si>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</si>
  <si>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</si>
  <si>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</si>
  <si>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</si>
  <si>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</si>
  <si>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</si>
  <si>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</si>
  <si>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</si>
  <si>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</si>
  <si>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</si>
  <si>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</si>
  <si>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</si>
  <si>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</si>
  <si>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</si>
  <si>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</si>
  <si>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</si>
  <si>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</si>
  <si>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</si>
  <si>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</si>
  <si>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</si>
  <si>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</si>
  <si>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</si>
  <si>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</si>
  <si>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</si>
  <si>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</si>
  <si>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</si>
  <si>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</si>
  <si>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</si>
  <si>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</si>
  <si>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</si>
  <si>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</si>
  <si>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</si>
  <si>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</si>
  <si>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</si>
  <si>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</si>
  <si>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</si>
  <si>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</si>
  <si>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</si>
  <si>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</si>
  <si>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</si>
  <si>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</si>
  <si>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</si>
  <si>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</si>
  <si>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</si>
  <si>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</si>
  <si>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</si>
  <si>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</si>
  <si>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</si>
  <si>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</si>
  <si>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</si>
  <si>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</si>
  <si>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</si>
  <si>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</si>
  <si>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</si>
  <si>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</si>
  <si>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</si>
  <si>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</si>
  <si>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</si>
  <si>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</si>
  <si>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</si>
  <si>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</si>
  <si>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</si>
  <si>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</si>
  <si>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</si>
  <si>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</si>
  <si>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</si>
  <si>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</si>
  <si>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</si>
  <si>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</si>
  <si>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</si>
  <si>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</si>
  <si>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</si>
  <si>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</si>
  <si>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</si>
  <si>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</si>
  <si>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</si>
  <si>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</si>
  <si>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</si>
  <si>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</si>
  <si>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</si>
  <si>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</si>
  <si>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</si>
  <si>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</si>
  <si>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</si>
  <si>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</si>
  <si>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</si>
  <si>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</si>
  <si>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</si>
  <si>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</si>
  <si>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</si>
  <si>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</si>
  <si>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</si>
  <si>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</si>
  <si>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</si>
  <si>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</si>
  <si>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</si>
  <si>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</si>
  <si>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</si>
  <si>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</si>
  <si>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</si>
  <si>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</si>
  <si>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</si>
  <si>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</si>
  <si>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</si>
  <si>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</si>
  <si>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</si>
  <si>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</si>
  <si>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</si>
  <si>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</si>
  <si>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</si>
  <si>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</si>
  <si>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</si>
  <si>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</si>
  <si>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</si>
  <si>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</si>
  <si>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</si>
  <si>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</si>
  <si>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</si>
  <si>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</si>
  <si>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</si>
  <si>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</si>
  <si>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</si>
  <si>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</si>
  <si>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</si>
  <si>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</si>
  <si>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</si>
  <si>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</si>
  <si>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</si>
  <si>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</si>
  <si>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</si>
  <si>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</si>
  <si>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</si>
  <si>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</si>
  <si>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</si>
  <si>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</si>
  <si>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</si>
  <si>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</si>
  <si>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</si>
  <si>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</si>
  <si>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</si>
  <si>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</si>
  <si>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</si>
  <si>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</si>
  <si>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</si>
  <si>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</si>
  <si>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</si>
  <si>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</si>
  <si>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</si>
  <si>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</si>
  <si>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</si>
  <si>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</si>
  <si>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</si>
  <si>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</si>
  <si>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</si>
  <si>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</si>
  <si>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</si>
  <si>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</si>
  <si>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</si>
  <si>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</si>
  <si>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</si>
  <si>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</si>
  <si>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</si>
  <si>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</si>
  <si>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</si>
  <si>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</si>
  <si>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</si>
  <si>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</si>
  <si>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</si>
  <si>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</si>
  <si>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</si>
  <si>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</si>
  <si>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</si>
  <si>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</si>
  <si>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</si>
  <si>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</si>
  <si>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</si>
  <si>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</si>
  <si>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</si>
  <si>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</si>
  <si>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</si>
  <si>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</si>
  <si>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</si>
  <si>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</si>
  <si>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</si>
  <si>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</si>
  <si>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</si>
  <si>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</si>
  <si>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</si>
  <si>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</si>
  <si>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</si>
  <si>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</si>
  <si>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</si>
  <si>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</si>
  <si>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</si>
  <si>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</si>
  <si>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</si>
  <si>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</si>
  <si>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</si>
  <si>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</si>
  <si>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</si>
  <si>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</si>
  <si>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</si>
  <si>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</si>
  <si>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</si>
  <si>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</si>
  <si>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</si>
  <si>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</si>
  <si>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</si>
  <si>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</si>
  <si>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</si>
  <si>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</si>
  <si>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</si>
  <si>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</si>
  <si>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</si>
  <si>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</si>
  <si>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</si>
  <si>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</si>
  <si>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</si>
  <si>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</si>
  <si>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</si>
  <si>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</si>
  <si>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</si>
  <si>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</si>
  <si>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</si>
  <si>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</si>
  <si>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</si>
  <si>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</si>
  <si>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</si>
  <si>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</si>
  <si>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</si>
  <si>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</si>
  <si>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</si>
  <si>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</si>
  <si>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</si>
  <si>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</si>
  <si>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</si>
  <si>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</si>
  <si>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</si>
  <si>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</si>
  <si>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</si>
  <si>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</si>
  <si>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</si>
  <si>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</si>
  <si>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</si>
  <si>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</si>
  <si>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</si>
  <si>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</si>
  <si>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</si>
  <si>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</si>
  <si>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</si>
  <si>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</si>
  <si>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</si>
  <si>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</si>
  <si>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</si>
  <si>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</si>
  <si>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</si>
  <si>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</si>
  <si>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</si>
  <si>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</si>
  <si>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</si>
  <si>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</si>
  <si>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</si>
  <si>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</si>
  <si>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</si>
  <si>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</si>
  <si>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</si>
  <si>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</si>
  <si>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</si>
  <si>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</si>
  <si>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</si>
  <si>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</si>
  <si>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</si>
  <si>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</si>
  <si>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</si>
  <si>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</si>
  <si>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</si>
  <si>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</si>
  <si>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</si>
  <si>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</si>
  <si>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</si>
  <si>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</si>
  <si>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</si>
  <si>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</si>
  <si>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</si>
  <si>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</si>
  <si>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</si>
  <si>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</si>
  <si>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</si>
  <si>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</si>
  <si>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</si>
  <si>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</si>
  <si>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</si>
  <si>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</si>
  <si>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</si>
  <si>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</si>
  <si>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</si>
  <si>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</si>
  <si>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</si>
  <si>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</si>
  <si>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</si>
  <si>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</si>
  <si>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</si>
  <si>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</si>
  <si>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</si>
  <si>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</si>
  <si>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</si>
  <si>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</si>
  <si>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</si>
  <si>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</si>
  <si>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</si>
  <si>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</si>
  <si>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</si>
  <si>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</si>
  <si>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</si>
  <si>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</si>
  <si>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</si>
  <si>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</si>
  <si>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</si>
  <si>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</si>
  <si>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</si>
  <si>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</si>
  <si>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</si>
  <si>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</si>
  <si>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</si>
  <si>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</si>
  <si>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</si>
  <si>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</si>
  <si>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</si>
  <si>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</si>
  <si>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</si>
  <si>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</si>
  <si>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</si>
  <si>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</si>
  <si>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</si>
  <si>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</si>
  <si>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</si>
  <si>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</si>
  <si>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</si>
  <si>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</si>
  <si>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</si>
  <si>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</si>
  <si>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</si>
  <si>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</si>
  <si>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</si>
  <si>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</si>
  <si>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</si>
  <si>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</si>
  <si>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</si>
  <si>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</si>
  <si>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</si>
  <si>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</si>
  <si>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</si>
  <si>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</si>
  <si>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</si>
  <si>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</si>
  <si>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</si>
  <si>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</si>
  <si>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</si>
  <si>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</si>
  <si>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</si>
  <si>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</si>
  <si>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</si>
  <si>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</si>
  <si>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</si>
  <si>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</si>
  <si>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</si>
  <si>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</si>
  <si>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</si>
  <si>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</si>
  <si>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</si>
  <si>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</si>
  <si>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</si>
  <si>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</si>
  <si>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</si>
  <si>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</si>
  <si>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</si>
  <si>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</si>
  <si>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</si>
  <si>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</si>
  <si>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</si>
  <si>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</si>
  <si>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</si>
  <si>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</si>
  <si>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</si>
  <si>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</si>
  <si>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</si>
  <si>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</si>
  <si>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</si>
  <si>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</si>
  <si>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</si>
  <si>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</si>
  <si>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</si>
  <si>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</si>
  <si>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</si>
  <si>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</si>
  <si>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</si>
  <si>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</si>
  <si>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</si>
  <si>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</si>
  <si>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</si>
  <si>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</si>
  <si>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</si>
  <si>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</si>
  <si>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</si>
  <si>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</si>
  <si>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</si>
  <si>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</si>
  <si>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</si>
  <si>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</si>
  <si>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</si>
  <si>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</si>
  <si>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</si>
  <si>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</si>
  <si>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</si>
  <si>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</si>
  <si>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</si>
  <si>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</si>
  <si>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</si>
  <si>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</si>
  <si>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</si>
  <si>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</si>
  <si>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</si>
  <si>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</si>
  <si>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</si>
  <si>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</si>
  <si>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</si>
  <si>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</si>
  <si>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</si>
  <si>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</si>
  <si>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</si>
  <si>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</si>
  <si>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</si>
  <si>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</si>
  <si>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</si>
  <si>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</si>
  <si>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</si>
  <si>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</si>
  <si>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</si>
  <si>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</si>
  <si>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</si>
  <si>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</si>
  <si>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</si>
  <si>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</si>
  <si>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</si>
  <si>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</si>
  <si>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</si>
  <si>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</si>
  <si>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</si>
  <si>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</si>
  <si>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</si>
  <si>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</si>
  <si>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</si>
  <si>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</si>
  <si>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</si>
  <si>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</si>
  <si>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</si>
  <si>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</si>
  <si>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</si>
  <si>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</si>
  <si>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</si>
  <si>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</si>
  <si>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</si>
  <si>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</si>
  <si>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</si>
  <si>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</si>
  <si>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</si>
  <si>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</si>
  <si>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</si>
  <si>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</si>
  <si>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</si>
  <si>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</si>
  <si>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</si>
  <si>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</si>
  <si>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</si>
  <si>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</si>
  <si>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</si>
  <si>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</si>
  <si>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</si>
  <si>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</si>
  <si>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</si>
  <si>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</si>
  <si>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</si>
  <si>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</si>
  <si>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</si>
  <si>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</si>
  <si>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</si>
  <si>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</si>
  <si>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</si>
  <si>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</si>
  <si>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</si>
  <si>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</si>
  <si>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</si>
  <si>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</si>
  <si>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</si>
  <si>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</si>
  <si>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</si>
  <si>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</si>
  <si>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</si>
  <si>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</si>
  <si>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</si>
  <si>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</si>
  <si>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</si>
  <si>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</si>
  <si>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</si>
  <si>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</si>
  <si>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</si>
  <si>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</si>
  <si>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</si>
  <si>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</si>
  <si>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</si>
  <si>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</si>
  <si>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</si>
  <si>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</si>
  <si>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</si>
  <si>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</si>
  <si>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</si>
  <si>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</si>
  <si>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</si>
  <si>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</si>
  <si>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</si>
  <si>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</si>
  <si>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</si>
  <si>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</si>
  <si>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</si>
  <si>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</si>
  <si>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</si>
  <si>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</si>
  <si>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</si>
  <si>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</si>
  <si>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</si>
  <si>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</si>
  <si>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</si>
  <si>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</si>
  <si>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</si>
  <si>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</si>
  <si>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</si>
  <si>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</si>
  <si>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</si>
  <si>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</si>
  <si>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</si>
  <si>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</si>
  <si>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</si>
  <si>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</si>
  <si>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</si>
  <si>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</si>
  <si>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</si>
  <si>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</si>
  <si>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</si>
  <si>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</si>
  <si>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</si>
  <si>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</si>
  <si>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</si>
  <si>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</si>
  <si>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</si>
  <si>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</si>
  <si>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</si>
  <si>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</si>
  <si>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</si>
  <si>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</si>
  <si>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</si>
  <si>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</si>
  <si>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</si>
  <si>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</si>
  <si>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</si>
  <si>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</si>
  <si>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</si>
  <si>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</si>
  <si>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</si>
  <si>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</si>
  <si>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</si>
  <si>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</si>
  <si>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</si>
  <si>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</si>
  <si>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</si>
  <si>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</si>
  <si>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</si>
  <si>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</si>
  <si>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</si>
  <si>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</si>
  <si>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</si>
  <si>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</si>
  <si>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</si>
  <si>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</si>
  <si>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</si>
  <si>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</si>
  <si>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</si>
  <si>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</si>
  <si>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</si>
  <si>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</si>
  <si>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</si>
  <si>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</si>
  <si>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</si>
  <si>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</si>
  <si>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</si>
  <si>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</si>
  <si>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</si>
  <si>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</si>
  <si>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</si>
  <si>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</si>
  <si>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</si>
  <si>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</si>
  <si>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</si>
  <si>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</si>
  <si>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</si>
  <si>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</si>
  <si>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</si>
  <si>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</si>
  <si>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</si>
  <si>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</si>
  <si>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</si>
  <si>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</si>
  <si>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</si>
  <si>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</si>
  <si>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</si>
  <si>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</si>
  <si>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</si>
  <si>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</si>
  <si>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</si>
  <si>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</si>
  <si>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</si>
  <si>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</si>
  <si>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</si>
  <si>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</si>
  <si>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</si>
  <si>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</si>
  <si>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</si>
  <si>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</si>
  <si>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</si>
  <si>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</si>
  <si>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</si>
  <si>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</si>
  <si>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</si>
  <si>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</si>
  <si>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</si>
  <si>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</si>
  <si>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</si>
  <si>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</si>
  <si>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</si>
  <si>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</si>
  <si>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</si>
  <si>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</si>
  <si>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</si>
  <si>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</si>
  <si>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</si>
  <si>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</si>
  <si>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</si>
  <si>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</si>
  <si>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</si>
  <si>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</si>
  <si>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</si>
  <si>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</si>
  <si>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</si>
  <si>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</si>
  <si>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</si>
  <si>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</si>
  <si>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</si>
  <si>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</si>
  <si>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</si>
  <si>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</si>
  <si>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</si>
  <si>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</si>
  <si>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</si>
  <si>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</si>
  <si>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</si>
  <si>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</si>
  <si>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</si>
  <si>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</si>
  <si>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</si>
  <si>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</si>
  <si>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</si>
  <si>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</si>
  <si>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</si>
  <si>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</si>
  <si>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</si>
  <si>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</si>
  <si>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</si>
  <si>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</si>
  <si>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</si>
  <si>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</si>
  <si>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</si>
  <si>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</si>
  <si>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</si>
  <si>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</si>
  <si>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</si>
  <si>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</si>
  <si>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</si>
  <si>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</si>
  <si>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</si>
  <si>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</si>
  <si>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</si>
  <si>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</si>
  <si>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</si>
  <si>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</si>
  <si>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</si>
  <si>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</si>
  <si>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</si>
  <si>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</si>
  <si>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</si>
  <si>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</si>
  <si>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</si>
  <si>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</si>
  <si>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</si>
  <si>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</si>
  <si>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</si>
  <si>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</si>
  <si>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</si>
  <si>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</si>
  <si>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</si>
  <si>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</si>
  <si>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</si>
  <si>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</si>
  <si>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</si>
  <si>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</si>
  <si>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</si>
  <si>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</si>
  <si>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</si>
  <si>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</si>
  <si>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</si>
  <si>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</si>
  <si>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</si>
  <si>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</si>
  <si>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</si>
  <si>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</si>
  <si>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</si>
  <si>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</si>
  <si>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</si>
  <si>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</si>
  <si>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</si>
  <si>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</si>
  <si>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</si>
  <si>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</si>
  <si>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</si>
  <si>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</si>
  <si>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</si>
  <si>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</si>
  <si>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</si>
  <si>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</si>
  <si>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</si>
  <si>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</si>
  <si>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</si>
  <si>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</si>
  <si>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</si>
  <si>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</si>
  <si>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</si>
  <si>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</si>
  <si>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</si>
  <si>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</si>
  <si>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</si>
  <si>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</si>
  <si>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</si>
  <si>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</si>
  <si>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</si>
  <si>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</si>
  <si>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</si>
  <si>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</si>
  <si>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</si>
  <si>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</si>
  <si>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</si>
  <si>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</si>
  <si>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</si>
  <si>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</si>
  <si>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</si>
  <si>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</si>
  <si>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</si>
  <si>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</si>
  <si>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</si>
  <si>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</si>
  <si>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</si>
  <si>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</si>
  <si>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</si>
  <si>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</si>
  <si>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</si>
  <si>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</si>
  <si>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</si>
  <si>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</si>
  <si>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</si>
  <si>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</si>
  <si>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</si>
  <si>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</si>
  <si>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</si>
  <si>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</si>
  <si>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</si>
  <si>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</si>
  <si>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</si>
  <si>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</si>
  <si>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</si>
  <si>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</si>
  <si>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</si>
  <si>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</si>
  <si>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</si>
  <si>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</si>
  <si>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</si>
  <si>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</si>
  <si>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</si>
  <si>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</si>
  <si>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</si>
  <si>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</si>
  <si>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</si>
  <si>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</si>
  <si>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</si>
  <si>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</si>
  <si>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</si>
  <si>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</si>
  <si>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</si>
  <si>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</si>
  <si>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</si>
  <si>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</si>
  <si>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</si>
  <si>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</si>
  <si>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</si>
  <si>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</si>
  <si>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</si>
  <si>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</si>
  <si>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</si>
  <si>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</si>
  <si>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</si>
  <si>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</si>
  <si>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</si>
  <si>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</si>
  <si>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</si>
  <si>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</si>
  <si>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</si>
  <si>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</si>
  <si>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</si>
  <si>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</si>
  <si>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</si>
  <si>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</si>
  <si>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</si>
  <si>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</si>
  <si>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</si>
  <si>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</si>
  <si>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</si>
  <si>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</si>
  <si>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</si>
  <si>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</si>
  <si>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</si>
  <si>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</si>
  <si>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</si>
  <si>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</si>
  <si>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</si>
  <si>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</si>
  <si>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</si>
  <si>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</si>
  <si>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</si>
  <si>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</si>
  <si>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</si>
  <si>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</si>
  <si>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</si>
  <si>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</si>
  <si>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</si>
  <si>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</si>
  <si>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</si>
  <si>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</si>
  <si>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</si>
  <si>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</si>
  <si>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</si>
  <si>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</si>
  <si>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</si>
  <si>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</si>
  <si>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</si>
  <si>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</si>
  <si>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</si>
  <si>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</si>
  <si>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</si>
  <si>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</si>
  <si>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</si>
  <si>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</si>
  <si>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</si>
  <si>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</si>
  <si>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</si>
  <si>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</si>
  <si>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</si>
  <si>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</si>
  <si>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</si>
  <si>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</si>
  <si>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</si>
  <si>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</si>
  <si>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</si>
  <si>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</si>
  <si>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</si>
  <si>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</si>
  <si>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</si>
  <si>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</si>
  <si>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</si>
  <si>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</si>
  <si>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</si>
  <si>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</si>
  <si>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</si>
  <si>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</si>
  <si>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</si>
  <si>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</si>
  <si>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</si>
  <si>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</si>
  <si>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</si>
  <si>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</si>
  <si>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</si>
  <si>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</si>
  <si>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</si>
  <si>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</si>
  <si>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</si>
  <si>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</si>
  <si>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</si>
  <si>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</si>
  <si>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</si>
  <si>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</si>
  <si>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</si>
  <si>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</si>
  <si>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</si>
  <si>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</si>
  <si>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</si>
  <si>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</si>
  <si>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</si>
  <si>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</si>
  <si>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</si>
  <si>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</si>
  <si>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</si>
  <si>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</si>
  <si>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</si>
  <si>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</si>
  <si>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</si>
  <si>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</si>
  <si>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</si>
  <si>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</si>
  <si>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</si>
  <si>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</si>
  <si>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</si>
  <si>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</si>
  <si>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</si>
  <si>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</si>
  <si>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</si>
  <si>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</si>
  <si>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</si>
  <si>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</si>
  <si>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</si>
  <si>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</si>
  <si>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</si>
  <si>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</si>
  <si>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</si>
  <si>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</si>
  <si>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</si>
  <si>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</si>
  <si>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</si>
  <si>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</si>
  <si>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</si>
  <si>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</si>
  <si>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</si>
  <si>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</si>
  <si>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</si>
  <si>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</si>
  <si>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</si>
  <si>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</si>
  <si>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</si>
  <si>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</si>
  <si>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</si>
  <si>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</si>
  <si>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</si>
  <si>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</si>
  <si>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</si>
  <si>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</si>
  <si>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</si>
  <si>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</si>
  <si>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</si>
  <si>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</si>
  <si>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</si>
  <si>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</si>
  <si>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</si>
  <si>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</si>
  <si>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</si>
  <si>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</si>
  <si>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</si>
  <si>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</si>
  <si>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</si>
  <si>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</si>
  <si>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</si>
  <si>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</si>
  <si>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</si>
  <si>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</si>
  <si>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</si>
  <si>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</si>
  <si>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</si>
  <si>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</si>
  <si>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</si>
  <si>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</si>
  <si>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</si>
  <si>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</si>
  <si>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</si>
  <si>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</si>
  <si>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</si>
  <si>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</si>
  <si>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</si>
  <si>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</si>
  <si>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</si>
  <si>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</si>
  <si>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</si>
  <si>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</si>
  <si>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</si>
  <si>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</si>
  <si>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</si>
  <si>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</si>
  <si>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</si>
  <si>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</si>
  <si>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</si>
  <si>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</si>
  <si>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</si>
  <si>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</si>
  <si>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</si>
  <si>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</si>
  <si>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</si>
  <si>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</si>
  <si>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</si>
  <si>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</si>
  <si>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</si>
  <si>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</si>
  <si>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</si>
  <si>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</si>
  <si>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</si>
  <si>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</si>
  <si>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</si>
  <si>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</si>
  <si>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</si>
  <si>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</si>
  <si>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</si>
  <si>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</si>
  <si>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</si>
  <si>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</si>
  <si>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</si>
  <si>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</si>
  <si>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</si>
  <si>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</si>
  <si>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</si>
  <si>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</si>
  <si>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</si>
  <si>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</si>
  <si>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</si>
  <si>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</si>
  <si>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</si>
  <si>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</si>
  <si>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</si>
  <si>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</si>
  <si>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</si>
  <si>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</si>
  <si>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</si>
  <si>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</si>
  <si>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</si>
  <si>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</si>
  <si>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</si>
  <si>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</si>
  <si>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</si>
  <si>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</si>
  <si>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</si>
  <si>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</si>
  <si>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</si>
  <si>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</si>
  <si>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</si>
  <si>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</si>
  <si>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</si>
  <si>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</si>
  <si>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</si>
  <si>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</si>
  <si>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</si>
  <si>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</si>
  <si>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</si>
  <si>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</si>
  <si>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</si>
  <si>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</si>
  <si>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</si>
  <si>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</si>
  <si>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</si>
  <si>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</si>
  <si>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</si>
  <si>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</si>
  <si>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</si>
  <si>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</si>
  <si>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</si>
  <si>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</si>
  <si>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</si>
  <si>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</si>
  <si>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</si>
  <si>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</si>
  <si>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</si>
  <si>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</si>
  <si>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</si>
  <si>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</si>
  <si>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</si>
  <si>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</si>
  <si>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</si>
  <si>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</si>
  <si>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</si>
  <si>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</si>
  <si>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</si>
  <si>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</si>
  <si>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</si>
  <si>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</si>
  <si>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</si>
  <si>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</si>
  <si>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</si>
  <si>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</si>
  <si>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</si>
  <si>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</si>
  <si>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</si>
  <si>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</si>
  <si>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</si>
  <si>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</si>
  <si>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</si>
  <si>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</si>
  <si>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</si>
  <si>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</si>
  <si>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</si>
  <si>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</si>
  <si>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</si>
  <si>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</si>
  <si>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</si>
  <si>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</si>
  <si>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</si>
  <si>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</si>
  <si>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</si>
  <si>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</si>
  <si>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</si>
  <si>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</si>
  <si>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</si>
  <si>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</si>
  <si>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</si>
  <si>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</si>
  <si>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</si>
  <si>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</si>
  <si>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</si>
  <si>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</si>
  <si>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</si>
  <si>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</si>
  <si>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</si>
  <si>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</si>
  <si>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</si>
  <si>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</si>
  <si>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</si>
  <si>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</si>
  <si>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</si>
  <si>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</si>
  <si>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</si>
  <si>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</si>
  <si>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</si>
  <si>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</si>
  <si>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</si>
  <si>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</si>
  <si>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</si>
  <si>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</si>
  <si>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</si>
  <si>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</si>
  <si>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</si>
  <si>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</si>
  <si>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</si>
  <si>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</si>
  <si>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</si>
  <si>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</si>
  <si>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</si>
  <si>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</si>
  <si>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</si>
  <si>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</si>
  <si>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</si>
  <si>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</si>
  <si>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</si>
  <si>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</si>
  <si>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</si>
  <si>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</si>
  <si>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</si>
  <si>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</si>
  <si>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</si>
  <si>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</si>
  <si>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</si>
  <si>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</si>
  <si>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</si>
  <si>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</si>
  <si>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</si>
  <si>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</si>
  <si>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</si>
  <si>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</si>
  <si>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</si>
  <si>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</si>
  <si>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</si>
  <si>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</si>
  <si>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</si>
  <si>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</si>
  <si>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</si>
  <si>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</si>
  <si>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</si>
  <si>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</si>
  <si>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</si>
  <si>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</si>
  <si>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</si>
  <si>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</si>
  <si>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</si>
  <si>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</si>
  <si>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</si>
  <si>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</si>
  <si>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</si>
  <si>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</si>
  <si>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</si>
  <si>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</si>
  <si>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</si>
  <si>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</si>
  <si>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</si>
  <si>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</si>
  <si>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</si>
  <si>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</si>
  <si>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</si>
  <si>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</si>
  <si>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</si>
  <si>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</si>
  <si>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</si>
  <si>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</si>
  <si>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</si>
  <si>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</si>
  <si>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</si>
  <si>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</si>
  <si>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</si>
  <si>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</si>
  <si>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</si>
  <si>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</si>
  <si>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</si>
  <si>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</si>
  <si>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</si>
  <si>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</si>
  <si>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</si>
  <si>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</si>
  <si>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</si>
  <si>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</si>
  <si>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</si>
  <si>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</si>
  <si>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</si>
  <si>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</si>
  <si>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</si>
  <si>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</si>
  <si>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</si>
  <si>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</si>
  <si>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</si>
  <si>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</si>
  <si>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</si>
  <si>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</si>
  <si>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</si>
  <si>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</si>
  <si>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</si>
  <si>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</si>
  <si>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</si>
  <si>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</si>
  <si>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</si>
  <si>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</si>
  <si>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</si>
  <si>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</si>
  <si>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</si>
  <si>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</si>
  <si>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</si>
  <si>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</si>
  <si>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</si>
  <si>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</si>
  <si>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</si>
  <si>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</si>
  <si>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</si>
  <si>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</si>
  <si>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</si>
  <si>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</si>
  <si>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</si>
  <si>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</si>
  <si>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</si>
  <si>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</si>
  <si>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</si>
  <si>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</si>
  <si>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</si>
  <si>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</si>
  <si>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</si>
  <si>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</si>
  <si>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</si>
  <si>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</si>
  <si>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</si>
  <si>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</si>
  <si>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</si>
  <si>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</si>
  <si>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</si>
  <si>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</si>
  <si>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</si>
  <si>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</si>
  <si>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</si>
  <si>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</si>
  <si>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</si>
  <si>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</si>
  <si>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</si>
  <si>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</si>
  <si>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</si>
  <si>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</si>
  <si>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</si>
  <si>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</si>
  <si>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</si>
  <si>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</si>
  <si>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</si>
  <si>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</si>
  <si>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</si>
  <si>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</si>
  <si>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</si>
  <si>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</si>
  <si>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</si>
  <si>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</si>
  <si>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</si>
  <si>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</si>
  <si>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</si>
  <si>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</si>
  <si>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</si>
  <si>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</si>
  <si>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</si>
  <si>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</si>
  <si>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</si>
  <si>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</si>
  <si>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</si>
  <si>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</si>
  <si>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</si>
  <si>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</si>
  <si>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</si>
  <si>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</si>
  <si>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</si>
  <si>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</si>
  <si>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</si>
  <si>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</si>
  <si>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</si>
  <si>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</si>
  <si>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</si>
  <si>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</si>
  <si>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</si>
  <si>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</si>
  <si>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</si>
  <si>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</si>
  <si>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</si>
  <si>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</si>
  <si>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</si>
  <si>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</si>
  <si>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</si>
  <si>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</si>
  <si>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</si>
  <si>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</si>
  <si>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</si>
  <si>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</si>
  <si>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</si>
  <si>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</si>
  <si>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</si>
  <si>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</si>
  <si>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</si>
  <si>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</si>
  <si>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</si>
  <si>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</si>
  <si>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</si>
  <si>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</si>
  <si>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</si>
  <si>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</si>
  <si>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</si>
  <si>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</si>
  <si>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</si>
  <si>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</si>
  <si>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</si>
  <si>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</si>
  <si>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</si>
  <si>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</si>
  <si>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</si>
  <si>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</si>
  <si>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</si>
  <si>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</si>
  <si>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</si>
  <si>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</si>
  <si>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</si>
  <si>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</si>
  <si>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</si>
  <si>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</si>
  <si>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</si>
  <si>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</si>
  <si>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</si>
  <si>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</si>
  <si>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</si>
  <si>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</si>
  <si>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</si>
  <si>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</si>
  <si>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</si>
  <si>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</si>
  <si>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</si>
  <si>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</si>
  <si>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</si>
  <si>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</si>
  <si>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</si>
  <si>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</si>
  <si>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</si>
  <si>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</si>
  <si>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</si>
  <si>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</si>
  <si>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</si>
  <si>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</si>
  <si>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</si>
  <si>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</si>
  <si>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</si>
  <si>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</si>
  <si>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</si>
  <si>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</si>
  <si>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</si>
  <si>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</si>
  <si>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</si>
  <si>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</si>
  <si>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</si>
  <si>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</si>
  <si>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</si>
  <si>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</si>
  <si>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</si>
  <si>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</si>
  <si>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</si>
  <si>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</si>
  <si>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</si>
  <si>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</si>
  <si>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</si>
  <si>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</si>
  <si>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</si>
  <si>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</si>
  <si>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</si>
  <si>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</si>
  <si>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</si>
  <si>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</si>
  <si>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</si>
  <si>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</si>
  <si>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</si>
  <si>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</si>
  <si>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</si>
  <si>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</si>
  <si>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</si>
  <si>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</si>
  <si>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</si>
  <si>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</si>
  <si>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</si>
  <si>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</si>
  <si>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</si>
  <si>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</si>
  <si>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</si>
  <si>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</si>
  <si>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</si>
  <si>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</si>
  <si>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</si>
  <si>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</si>
  <si>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</si>
  <si>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</si>
  <si>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</si>
  <si>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</si>
  <si>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</si>
  <si>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</si>
  <si>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</si>
  <si>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</si>
  <si>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</si>
  <si>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</si>
  <si>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</si>
  <si>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</si>
  <si>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</si>
  <si>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</si>
  <si>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</si>
  <si>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</si>
  <si>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</si>
  <si>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</si>
  <si>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</si>
  <si>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</si>
  <si>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</si>
  <si>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</si>
  <si>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</si>
  <si>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</si>
  <si>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</si>
  <si>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</si>
  <si>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</si>
  <si>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</si>
  <si>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</si>
  <si>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</si>
  <si>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</si>
  <si>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</si>
  <si>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</si>
  <si>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</si>
  <si>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</si>
  <si>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</si>
  <si>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</si>
  <si>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</si>
  <si>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</si>
  <si>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</si>
  <si>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</si>
  <si>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</si>
  <si>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</si>
  <si>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</si>
  <si>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</si>
  <si>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</si>
  <si>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</si>
  <si>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</si>
  <si>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</si>
  <si>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</si>
  <si>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</si>
  <si>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</si>
  <si>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</si>
  <si>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</si>
  <si>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</si>
  <si>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</si>
  <si>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</si>
  <si>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</si>
  <si>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</si>
  <si>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</si>
  <si>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</si>
  <si>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</si>
  <si>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</si>
  <si>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</si>
  <si>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</si>
  <si>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</si>
  <si>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</si>
  <si>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</si>
  <si>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</si>
  <si>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</si>
  <si>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</si>
  <si>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</si>
  <si>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</si>
  <si>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</si>
  <si>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</si>
  <si>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</si>
  <si>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</si>
  <si>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</si>
  <si>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</si>
  <si>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</si>
  <si>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</si>
  <si>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</si>
  <si>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</si>
  <si>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</si>
  <si>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</si>
  <si>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</si>
  <si>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</si>
  <si>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</si>
  <si>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</si>
  <si>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</si>
  <si>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</si>
  <si>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</si>
  <si>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</si>
  <si>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</si>
  <si>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</si>
  <si>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</si>
  <si>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</si>
  <si>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</si>
  <si>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</si>
  <si>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</si>
  <si>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</si>
  <si>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</si>
  <si>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</si>
  <si>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</si>
  <si>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</si>
  <si>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</si>
  <si>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</si>
  <si>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</si>
  <si>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</si>
  <si>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</si>
  <si>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</si>
  <si>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</si>
  <si>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</si>
  <si>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</si>
  <si>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</si>
  <si>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</si>
  <si>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</si>
  <si>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</si>
  <si>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</si>
  <si>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</si>
  <si>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</si>
  <si>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</si>
  <si>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</si>
  <si>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</si>
  <si>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</si>
  <si>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</si>
  <si>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</si>
  <si>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</si>
  <si>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</si>
  <si>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</si>
  <si>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</si>
  <si>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</si>
  <si>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</si>
  <si>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</si>
  <si>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</si>
  <si>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</si>
  <si>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</si>
  <si>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</si>
  <si>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</si>
  <si>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</si>
  <si>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</si>
  <si>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</si>
  <si>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</si>
  <si>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</si>
  <si>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</si>
  <si>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</si>
  <si>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</si>
  <si>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</si>
  <si>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</si>
  <si>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</si>
  <si>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</si>
  <si>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</si>
  <si>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</si>
  <si>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</si>
  <si>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</si>
  <si>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</si>
  <si>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</si>
  <si>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</si>
  <si>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</si>
  <si>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</si>
  <si>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</si>
  <si>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</si>
  <si>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</si>
  <si>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</si>
  <si>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</si>
  <si>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</si>
  <si>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</si>
  <si>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</si>
  <si>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</si>
  <si>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</si>
  <si>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</si>
  <si>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</si>
  <si>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</si>
  <si>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</si>
  <si>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</si>
  <si>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</si>
  <si>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</si>
  <si>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</si>
  <si>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</si>
  <si>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</si>
  <si>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</si>
  <si>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</si>
  <si>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</si>
  <si>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</si>
  <si>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</si>
  <si>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</si>
  <si>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</si>
  <si>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</si>
  <si>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</si>
  <si>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</si>
  <si>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</si>
  <si>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</si>
  <si>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</si>
  <si>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</si>
  <si>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</si>
  <si>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</si>
  <si>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</si>
  <si>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</si>
  <si>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</si>
  <si>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</si>
  <si>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</si>
  <si>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</si>
  <si>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</si>
  <si>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</si>
  <si>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</si>
  <si>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</si>
  <si>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</si>
  <si>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</si>
  <si>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</si>
  <si>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</si>
  <si>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</si>
  <si>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</si>
  <si>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</si>
  <si>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</si>
  <si>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</si>
  <si>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</si>
  <si>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</si>
  <si>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</si>
  <si>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</si>
  <si>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</si>
  <si>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</si>
  <si>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</si>
  <si>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</si>
  <si>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</si>
  <si>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</si>
  <si>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</si>
  <si>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</si>
  <si>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</si>
  <si>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</si>
  <si>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</si>
  <si>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</si>
  <si>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</si>
  <si>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</si>
  <si>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</si>
  <si>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</si>
  <si>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</si>
  <si>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</si>
  <si>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</si>
  <si>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</si>
  <si>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</si>
  <si>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</si>
  <si>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</si>
  <si>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</si>
  <si>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</si>
  <si>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</si>
  <si>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</si>
  <si>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</si>
  <si>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</si>
  <si>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</si>
  <si>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</si>
  <si>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</si>
  <si>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</si>
  <si>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</si>
  <si>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</si>
  <si>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</si>
  <si>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</si>
  <si>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</si>
  <si>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</si>
  <si>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</si>
  <si>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</si>
  <si>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</si>
  <si>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</si>
  <si>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</si>
  <si>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</si>
  <si>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</si>
  <si>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</si>
  <si>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</si>
  <si>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</si>
  <si>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</si>
  <si>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</si>
  <si>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</si>
  <si>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</si>
  <si>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</si>
  <si>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</si>
  <si>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</si>
  <si>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</si>
  <si>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</si>
  <si>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</si>
  <si>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</si>
  <si>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</si>
  <si>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</si>
  <si>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</si>
  <si>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</si>
  <si>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</si>
  <si>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</si>
  <si>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</si>
  <si>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</si>
  <si>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</si>
  <si>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</si>
  <si>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</si>
  <si>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</si>
  <si>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</si>
  <si>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</si>
  <si>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</si>
  <si>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</si>
  <si>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</si>
  <si>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</si>
  <si>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</si>
  <si>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</si>
  <si>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</si>
  <si>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</si>
  <si>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</si>
  <si>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</si>
  <si>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</si>
  <si>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</si>
  <si>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</si>
  <si>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</si>
  <si>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</si>
  <si>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</si>
  <si>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</si>
  <si>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</si>
  <si>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</si>
  <si>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</si>
  <si>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</si>
  <si>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</si>
  <si>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</si>
  <si>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</si>
  <si>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</si>
  <si>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</si>
  <si>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</si>
  <si>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</si>
  <si>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</si>
  <si>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</si>
  <si>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</si>
  <si>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</si>
  <si>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</si>
  <si>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</si>
  <si>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</si>
  <si>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</si>
  <si>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</si>
  <si>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</si>
  <si>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</si>
  <si>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</si>
  <si>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</si>
  <si>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</si>
  <si>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</si>
  <si>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</si>
  <si>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</si>
  <si>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</si>
  <si>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</si>
  <si>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</si>
  <si>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</si>
  <si>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</si>
  <si>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</si>
  <si>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</si>
  <si>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</si>
  <si>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</si>
  <si>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</si>
  <si>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</si>
  <si>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</si>
  <si>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</si>
  <si>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</si>
  <si>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</si>
  <si>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</si>
  <si>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</si>
  <si>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</si>
  <si>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</si>
  <si>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</si>
  <si>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</si>
  <si>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</si>
  <si>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</si>
  <si>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</si>
  <si>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</si>
  <si>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</si>
  <si>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</si>
  <si>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</si>
  <si>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</si>
  <si>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</si>
  <si>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</si>
  <si>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</si>
  <si>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</si>
  <si>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</si>
  <si>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</si>
  <si>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</si>
  <si>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</si>
  <si>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</si>
  <si>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</si>
  <si>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</si>
  <si>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</si>
  <si>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</si>
  <si>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</si>
  <si>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</si>
  <si>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</si>
  <si>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</si>
  <si>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</si>
  <si>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</si>
  <si>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</si>
  <si>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</si>
  <si>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</si>
  <si>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</si>
  <si>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</si>
  <si>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</si>
  <si>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</si>
  <si>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</si>
  <si>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</si>
  <si>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</si>
  <si>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</si>
  <si>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</si>
  <si>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</si>
  <si>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</si>
  <si>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</si>
  <si>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</si>
  <si>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</si>
  <si>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</si>
  <si>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</si>
  <si>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</si>
  <si>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</si>
  <si>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</si>
  <si>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</si>
  <si>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</si>
  <si>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</si>
  <si>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</si>
  <si>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</si>
  <si>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</si>
  <si>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</si>
  <si>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</si>
  <si>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</si>
  <si>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</si>
  <si>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</si>
  <si>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</si>
  <si>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</si>
  <si>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</si>
  <si>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</si>
  <si>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</si>
  <si>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</si>
  <si>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</si>
  <si>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</si>
  <si>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</si>
  <si>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</si>
  <si>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</si>
  <si>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</si>
  <si>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</si>
  <si>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</si>
  <si>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</si>
  <si>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</si>
  <si>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</si>
  <si>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</si>
  <si>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</si>
  <si>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</si>
  <si>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</si>
  <si>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</si>
  <si>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</si>
  <si>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</si>
  <si>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</si>
  <si>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</si>
  <si>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</si>
  <si>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</si>
  <si>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</si>
  <si>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</si>
  <si>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</si>
  <si>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</si>
  <si>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</si>
  <si>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</si>
  <si>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</si>
  <si>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</si>
  <si>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</si>
  <si>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</si>
  <si>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</si>
  <si>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</si>
  <si>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</si>
  <si>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</si>
  <si>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</si>
  <si>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</si>
  <si>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</si>
  <si>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</si>
  <si>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</si>
  <si>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</si>
  <si>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</si>
  <si>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</si>
  <si>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</si>
  <si>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</si>
  <si>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</si>
  <si>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</si>
  <si>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</si>
  <si>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</si>
  <si>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</si>
  <si>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</si>
  <si>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</si>
  <si>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</si>
  <si>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</si>
  <si>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</si>
  <si>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</si>
  <si>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</si>
  <si>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</si>
  <si>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</si>
  <si>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</si>
  <si>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</si>
  <si>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</si>
  <si>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</si>
  <si>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</si>
  <si>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</si>
  <si>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</si>
  <si>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</si>
  <si>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</si>
  <si>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</si>
  <si>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</si>
  <si>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</si>
  <si>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</si>
  <si>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</si>
  <si>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</si>
  <si>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</si>
  <si>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</si>
  <si>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</si>
  <si>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</si>
  <si>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</si>
  <si>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</si>
  <si>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</si>
  <si>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</si>
  <si>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</si>
  <si>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</si>
  <si>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</si>
  <si>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</si>
  <si>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</si>
  <si>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</si>
  <si>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</si>
  <si>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</si>
  <si>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</si>
  <si>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</si>
  <si>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</si>
  <si>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</si>
  <si>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</si>
  <si>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</si>
  <si>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</si>
  <si>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</si>
  <si>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</si>
  <si>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</si>
  <si>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</si>
  <si>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</si>
  <si>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</si>
  <si>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</si>
  <si>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</si>
  <si>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</si>
  <si>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</si>
  <si>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</si>
  <si>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</si>
  <si>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</si>
  <si>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</si>
  <si>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</si>
  <si>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</si>
  <si>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</si>
  <si>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</si>
  <si>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</si>
  <si>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</si>
  <si>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</si>
  <si>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</si>
  <si>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</si>
  <si>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</si>
  <si>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</si>
  <si>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</si>
  <si>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</si>
  <si>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</si>
  <si>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</si>
  <si>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</si>
  <si>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</si>
  <si>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</si>
  <si>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</si>
  <si>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</si>
  <si>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</si>
  <si>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</si>
  <si>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</si>
  <si>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</si>
  <si>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</si>
  <si>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</si>
  <si>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</si>
  <si>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</si>
  <si>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</si>
  <si>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</si>
  <si>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</si>
  <si>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</si>
  <si>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</si>
  <si>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</si>
  <si>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</si>
  <si>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</si>
  <si>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</si>
  <si>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</si>
  <si>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</si>
  <si>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</si>
  <si>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</si>
  <si>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</si>
  <si>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</si>
  <si>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</si>
  <si>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</si>
  <si>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</si>
  <si>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</si>
  <si>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</si>
  <si>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</si>
  <si>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</si>
  <si>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</si>
  <si>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</si>
  <si>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</si>
  <si>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</si>
  <si>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</si>
  <si>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</si>
  <si>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</si>
  <si>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</si>
  <si>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</si>
  <si>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</si>
  <si>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</si>
  <si>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</si>
  <si>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</si>
  <si>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</si>
  <si>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</si>
  <si>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</si>
  <si>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</si>
  <si>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</si>
  <si>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</si>
  <si>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</si>
  <si>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</si>
  <si>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</si>
  <si>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</si>
  <si>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</si>
  <si>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</si>
  <si>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</si>
  <si>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</si>
  <si>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</si>
  <si>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</si>
  <si>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</si>
  <si>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</si>
  <si>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</si>
  <si>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</si>
  <si>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</si>
  <si>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</si>
  <si>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</si>
  <si>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</si>
  <si>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</si>
  <si>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</si>
  <si>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</si>
  <si>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</si>
  <si>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</si>
  <si>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</si>
  <si>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</si>
  <si>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</si>
  <si>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</si>
  <si>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</si>
  <si>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</si>
  <si>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</si>
  <si>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</si>
  <si>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</si>
  <si>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</si>
  <si>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</si>
  <si>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</si>
  <si>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</si>
  <si>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</si>
  <si>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</si>
  <si>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</si>
  <si>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</si>
  <si>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</si>
  <si>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</si>
  <si>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</si>
  <si>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</si>
  <si>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</si>
  <si>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</si>
  <si>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</si>
  <si>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</si>
  <si>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</si>
  <si>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</si>
  <si>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</si>
  <si>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</si>
  <si>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</si>
  <si>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</si>
  <si>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</si>
  <si>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</si>
  <si>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</si>
  <si>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</si>
  <si>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</si>
  <si>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</si>
  <si>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</si>
  <si>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</si>
  <si>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</si>
  <si>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</si>
  <si>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</si>
  <si>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</si>
  <si>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</si>
  <si>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</si>
  <si>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</si>
  <si>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</si>
  <si>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</si>
  <si>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</si>
  <si>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</si>
  <si>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</si>
  <si>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</si>
  <si>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</si>
  <si>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</si>
  <si>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</si>
  <si>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</si>
  <si>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</si>
  <si>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</si>
  <si>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</si>
  <si>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</si>
  <si>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</si>
  <si>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</si>
  <si>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</si>
  <si>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</si>
  <si>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</si>
  <si>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</si>
  <si>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</si>
  <si>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</si>
  <si>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</si>
  <si>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</si>
  <si>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</si>
  <si>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</si>
  <si>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</si>
  <si>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</si>
  <si>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</si>
  <si>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</si>
  <si>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</si>
  <si>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</si>
  <si>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</si>
  <si>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</si>
  <si>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</si>
  <si>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</si>
  <si>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</si>
  <si>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</si>
  <si>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</si>
  <si>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</si>
  <si>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</si>
  <si>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</si>
  <si>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</si>
  <si>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</si>
  <si>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</si>
  <si>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</si>
  <si>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</si>
  <si>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</si>
  <si>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</si>
  <si>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</si>
  <si>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</si>
  <si>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</si>
  <si>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</si>
  <si>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</si>
  <si>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</si>
  <si>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</si>
  <si>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</si>
  <si>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</si>
  <si>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</si>
  <si>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</si>
  <si>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</si>
  <si>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</si>
  <si>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</si>
  <si>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</si>
  <si>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</si>
  <si>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</si>
  <si>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</si>
  <si>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</si>
  <si>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</si>
  <si>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</si>
  <si>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</si>
  <si>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</si>
  <si>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</si>
  <si>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</si>
  <si>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</si>
  <si>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</si>
  <si>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</si>
  <si>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</si>
  <si>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</si>
  <si>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</si>
  <si>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</si>
  <si>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</si>
  <si>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</si>
  <si>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</si>
  <si>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</si>
  <si>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</si>
  <si>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</si>
  <si>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</si>
  <si>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</si>
  <si>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</si>
  <si>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</si>
  <si>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</si>
  <si>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</si>
  <si>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</si>
  <si>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</si>
  <si>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</si>
  <si>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</si>
  <si>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</si>
  <si>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</si>
  <si>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</si>
  <si>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</si>
  <si>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</si>
  <si>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</si>
  <si>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</si>
  <si>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</si>
  <si>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</si>
  <si>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</si>
  <si>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</si>
  <si>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</si>
  <si>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</si>
  <si>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</si>
  <si>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</si>
  <si>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</si>
  <si>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</si>
  <si>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</si>
  <si>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</si>
  <si>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</si>
  <si>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</si>
  <si>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</si>
  <si>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</si>
  <si>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</si>
  <si>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</si>
  <si>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</si>
  <si>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</si>
  <si>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</si>
  <si>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</si>
  <si>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</si>
  <si>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</si>
  <si>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</si>
  <si>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</si>
  <si>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</si>
  <si>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</si>
  <si>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</si>
  <si>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</si>
  <si>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</si>
  <si>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</si>
  <si>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</si>
  <si>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</si>
  <si>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</si>
  <si>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</si>
  <si>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</si>
  <si>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</si>
  <si>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</si>
  <si>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</si>
  <si>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</si>
  <si>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</si>
  <si>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</si>
  <si>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</si>
  <si>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</si>
  <si>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</si>
  <si>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</si>
  <si>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</si>
  <si>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</si>
  <si>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</si>
  <si>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</si>
  <si>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</si>
  <si>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</si>
  <si>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</si>
  <si>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</si>
  <si>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</si>
  <si>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</si>
  <si>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</si>
  <si>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</si>
  <si>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</si>
  <si>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</si>
  <si>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</si>
  <si>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</si>
  <si>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</si>
  <si>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</si>
  <si>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</si>
  <si>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</si>
  <si>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</si>
  <si>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</si>
  <si>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</si>
  <si>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</si>
  <si>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</si>
  <si>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</si>
  <si>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</si>
  <si>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</si>
  <si>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</si>
  <si>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</si>
  <si>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</si>
  <si>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</si>
  <si>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</si>
  <si>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</si>
  <si>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</si>
  <si>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</si>
  <si>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</si>
  <si>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</si>
  <si>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</si>
  <si>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</si>
  <si>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</si>
  <si>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</si>
  <si>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</si>
  <si>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</si>
  <si>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</si>
  <si>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</si>
  <si>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</si>
  <si>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</si>
  <si>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</si>
  <si>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</si>
  <si>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</si>
  <si>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</si>
  <si>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</si>
  <si>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</si>
  <si>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</si>
  <si>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</si>
  <si>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</si>
  <si>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</si>
  <si>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</si>
  <si>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</si>
  <si>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</si>
  <si>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</si>
  <si>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</si>
  <si>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</si>
  <si>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</si>
  <si>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</si>
  <si>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</si>
  <si>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</si>
  <si>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</si>
  <si>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</si>
  <si>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</si>
  <si>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</si>
  <si>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</si>
  <si>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</si>
  <si>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</si>
  <si>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</si>
  <si>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</si>
  <si>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</si>
  <si>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</si>
  <si>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</si>
  <si>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</si>
  <si>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</si>
  <si>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</si>
  <si>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</si>
  <si>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</si>
  <si>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</si>
  <si>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</si>
  <si>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</si>
  <si>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</si>
  <si>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</si>
  <si>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</si>
  <si>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</si>
  <si>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</si>
  <si>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</si>
  <si>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</si>
  <si>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</si>
  <si>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</si>
  <si>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</si>
  <si>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</si>
  <si>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</si>
  <si>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</si>
  <si>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</si>
  <si>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</si>
  <si>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</si>
  <si>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</si>
  <si>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</si>
  <si>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</si>
  <si>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</si>
  <si>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</si>
  <si>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</si>
  <si>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</si>
  <si>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</si>
  <si>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</si>
  <si>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</si>
  <si>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</si>
  <si>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</si>
  <si>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</si>
  <si>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</si>
  <si>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</si>
  <si>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</si>
  <si>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</si>
  <si>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</si>
  <si>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</si>
  <si>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</si>
  <si>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</si>
  <si>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</si>
  <si>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</si>
  <si>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</si>
  <si>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</si>
  <si>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</si>
  <si>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</si>
  <si>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</si>
  <si>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</si>
  <si>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</si>
  <si>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</si>
  <si>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</si>
  <si>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</si>
  <si>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</si>
  <si>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</si>
  <si>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</si>
  <si>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</si>
  <si>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</si>
  <si>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</si>
  <si>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</si>
  <si>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</si>
  <si>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</si>
  <si>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</si>
  <si>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</si>
  <si>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</si>
  <si>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</si>
  <si>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</si>
  <si>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</si>
  <si>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</si>
  <si>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</si>
  <si>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</si>
  <si>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</si>
  <si>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</si>
  <si>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</si>
  <si>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</si>
  <si>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</si>
  <si>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</si>
  <si>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</si>
  <si>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</si>
  <si>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</si>
  <si>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</si>
  <si>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</si>
  <si>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</si>
  <si>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</si>
  <si>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</si>
  <si>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</si>
  <si>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</si>
  <si>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</si>
  <si>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</si>
  <si>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</si>
  <si>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</si>
  <si>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</si>
  <si>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</si>
  <si>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</si>
  <si>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</si>
  <si>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</si>
  <si>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</si>
  <si>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</si>
  <si>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</si>
  <si>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</si>
  <si>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</si>
  <si>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</si>
  <si>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</si>
  <si>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</si>
  <si>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</si>
  <si>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</si>
  <si>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</si>
  <si>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</si>
  <si>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</si>
  <si>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</si>
  <si>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</si>
  <si>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</si>
  <si>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</si>
  <si>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</si>
  <si>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</si>
  <si>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</si>
  <si>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</si>
  <si>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</si>
  <si>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</si>
  <si>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</si>
  <si>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</si>
  <si>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</si>
  <si>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</si>
  <si>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</si>
  <si>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</si>
  <si>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</si>
  <si>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</si>
  <si>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</si>
  <si>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</si>
  <si>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</si>
  <si>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</si>
  <si>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</si>
  <si>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</si>
  <si>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</si>
  <si>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</si>
  <si>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</si>
  <si>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</si>
  <si>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</si>
  <si>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</si>
  <si>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</si>
  <si>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</si>
  <si>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</si>
  <si>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</si>
  <si>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</si>
  <si>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</si>
  <si>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</si>
  <si>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</si>
  <si>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</si>
  <si>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</si>
  <si>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</si>
  <si>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</si>
  <si>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</si>
  <si>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</si>
  <si>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</si>
  <si>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</si>
  <si>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</si>
  <si>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</si>
  <si>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</si>
  <si>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</si>
  <si>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</si>
  <si>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</si>
  <si>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</si>
  <si>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</si>
  <si>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</si>
  <si>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</si>
  <si>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</si>
  <si>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</si>
  <si>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</si>
  <si>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</si>
  <si>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</si>
  <si>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</si>
  <si>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</si>
  <si>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</si>
  <si>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</si>
  <si>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</si>
  <si>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</si>
  <si>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</si>
  <si>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</si>
  <si>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</si>
  <si>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</si>
  <si>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</si>
  <si>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</si>
  <si>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</si>
  <si>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</si>
  <si>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</si>
  <si>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</si>
  <si>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</si>
  <si>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</si>
  <si>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</si>
  <si>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</si>
  <si>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</si>
  <si>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</si>
  <si>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</si>
  <si>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</si>
  <si>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</si>
  <si>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</si>
  <si>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</si>
  <si>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</si>
  <si>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</si>
  <si>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</si>
  <si>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</si>
  <si>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</si>
  <si>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</si>
  <si>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</si>
  <si>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</si>
  <si>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</si>
  <si>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</si>
  <si>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</si>
  <si>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</si>
  <si>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</si>
  <si>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</si>
  <si>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</si>
  <si>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</si>
  <si>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</si>
  <si>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</si>
  <si>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</si>
  <si>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</si>
  <si>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</si>
  <si>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</si>
  <si>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</si>
  <si>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</si>
  <si>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</si>
  <si>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</si>
  <si>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</si>
  <si>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</si>
  <si>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</si>
  <si>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</si>
  <si>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</si>
  <si>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</si>
  <si>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</si>
  <si>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</si>
  <si>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</si>
  <si>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</si>
  <si>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</si>
  <si>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</si>
  <si>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</si>
  <si>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</si>
  <si>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</si>
  <si>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</si>
  <si>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</si>
  <si>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</si>
  <si>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</si>
  <si>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</si>
  <si>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</si>
  <si>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</si>
  <si>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</si>
  <si>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</si>
  <si>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</si>
  <si>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</si>
  <si>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</si>
  <si>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</si>
  <si>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</si>
  <si>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</si>
  <si>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</si>
  <si>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</si>
  <si>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</si>
  <si>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</si>
  <si>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</si>
  <si>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</si>
  <si>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</si>
  <si>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</si>
  <si>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</si>
  <si>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</si>
  <si>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</si>
  <si>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</si>
  <si>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</si>
  <si>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</si>
  <si>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</si>
  <si>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</si>
  <si>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</si>
  <si>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</si>
  <si>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</si>
  <si>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</si>
  <si>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</si>
  <si>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</si>
  <si>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</si>
  <si>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</si>
  <si>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</si>
  <si>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</si>
  <si>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</si>
  <si>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</si>
  <si>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</si>
  <si>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</si>
  <si>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</si>
  <si>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</si>
  <si>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</si>
  <si>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</si>
  <si>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</si>
  <si>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</si>
  <si>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</si>
  <si>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</si>
  <si>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</si>
  <si>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</si>
  <si>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</si>
  <si>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</si>
  <si>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</si>
  <si>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</si>
  <si>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</si>
  <si>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</si>
  <si>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</si>
  <si>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</si>
  <si>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</si>
  <si>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</si>
  <si>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</si>
  <si>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</si>
  <si>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</si>
  <si>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</si>
  <si>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</si>
  <si>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</si>
  <si>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</si>
  <si>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</si>
  <si>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</si>
  <si>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</si>
  <si>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</si>
  <si>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</si>
  <si>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</si>
  <si>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</si>
  <si>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</si>
  <si>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</si>
  <si>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</si>
  <si>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</si>
  <si>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</si>
  <si>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</si>
  <si>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</si>
  <si>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</si>
  <si>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</si>
  <si>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</si>
  <si>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</si>
  <si>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</si>
  <si>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</si>
  <si>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</si>
  <si>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</si>
  <si>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</si>
  <si>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</si>
  <si>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</si>
  <si>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</si>
  <si>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</si>
  <si>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</si>
  <si>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</si>
  <si>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</si>
  <si>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</si>
  <si>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</si>
  <si>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</si>
  <si>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</si>
  <si>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</si>
  <si>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</si>
  <si>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</si>
  <si>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</si>
  <si>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</si>
  <si>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</si>
  <si>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</si>
  <si>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</si>
  <si>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</si>
  <si>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</si>
  <si>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</si>
  <si>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</si>
  <si>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</si>
  <si>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</si>
  <si>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</si>
  <si>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</si>
  <si>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</si>
  <si>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</si>
  <si>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</si>
  <si>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</si>
  <si>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</si>
  <si>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</si>
  <si>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</si>
  <si>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</si>
  <si>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</si>
  <si>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</si>
  <si>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</si>
  <si>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</si>
  <si>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</si>
  <si>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</si>
  <si>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</si>
  <si>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</si>
  <si>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</si>
  <si>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</si>
  <si>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</si>
  <si>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</si>
  <si>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</si>
  <si>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</si>
  <si>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</si>
  <si>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</si>
  <si>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</si>
  <si>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</si>
  <si>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</si>
  <si>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</si>
  <si>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</si>
  <si>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</si>
  <si>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</si>
  <si>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</si>
  <si>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</si>
  <si>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</si>
  <si>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</si>
  <si>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</si>
  <si>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</si>
  <si>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</si>
  <si>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</si>
  <si>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</si>
  <si>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</si>
  <si>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</si>
  <si>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</si>
  <si>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</si>
  <si>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</si>
  <si>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</si>
  <si>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</si>
  <si>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</si>
  <si>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</si>
  <si>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</si>
  <si>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</si>
  <si>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</si>
  <si>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</si>
  <si>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</si>
  <si>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</si>
  <si>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</si>
  <si>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</si>
  <si>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</si>
  <si>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</si>
  <si>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</si>
  <si>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</si>
  <si>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</si>
  <si>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</si>
  <si>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</si>
  <si>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</si>
  <si>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</si>
  <si>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</si>
  <si>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</si>
  <si>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</si>
  <si>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</si>
  <si>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</si>
  <si>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</si>
  <si>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</si>
  <si>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</si>
  <si>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</si>
  <si>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</si>
  <si>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</si>
  <si>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</si>
  <si>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</si>
  <si>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</si>
  <si>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</si>
  <si>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</si>
  <si>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</si>
  <si>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</si>
  <si>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</si>
  <si>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</si>
  <si>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</si>
  <si>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</si>
  <si>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</si>
  <si>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</si>
  <si>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</si>
  <si>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</si>
  <si>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</si>
  <si>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</si>
  <si>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</si>
  <si>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</si>
  <si>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</si>
  <si>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</si>
  <si>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</si>
  <si>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</si>
  <si>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</si>
  <si>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</si>
  <si>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</si>
  <si>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</si>
  <si>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</si>
  <si>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</si>
  <si>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</si>
  <si>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</si>
  <si>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</si>
  <si>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</si>
  <si>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</si>
  <si>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</si>
  <si>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</si>
  <si>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</si>
  <si>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</si>
  <si>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</si>
  <si>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</si>
  <si>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</si>
  <si>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</si>
  <si>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</si>
  <si>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</si>
  <si>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</si>
  <si>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</si>
  <si>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</si>
  <si>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</si>
  <si>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</si>
  <si>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</si>
  <si>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</si>
  <si>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</si>
  <si>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</si>
  <si>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</si>
  <si>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</si>
  <si>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</si>
  <si>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</si>
  <si>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</si>
  <si>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</si>
  <si>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</si>
  <si>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</si>
  <si>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</si>
  <si>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</si>
  <si>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</si>
  <si>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</si>
  <si>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</si>
  <si>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</si>
  <si>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</si>
  <si>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</si>
  <si>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</si>
  <si>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</si>
  <si>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</si>
  <si>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</si>
  <si>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</si>
  <si>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</si>
  <si>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</si>
  <si>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</si>
  <si>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</si>
  <si>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</si>
  <si>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</si>
  <si>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</si>
  <si>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</si>
  <si>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</si>
  <si>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</si>
  <si>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</si>
  <si>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</si>
  <si>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</si>
  <si>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</si>
  <si>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</si>
  <si>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</si>
  <si>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</si>
  <si>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</si>
  <si>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</si>
  <si>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</si>
  <si>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</si>
  <si>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</si>
  <si>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</si>
  <si>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</si>
  <si>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</si>
  <si>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</si>
  <si>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</si>
  <si>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</si>
  <si>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</si>
  <si>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</si>
  <si>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</si>
  <si>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</si>
  <si>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</si>
  <si>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</si>
  <si>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</si>
  <si>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</si>
  <si>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</si>
  <si>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</si>
  <si>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</si>
  <si>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</si>
  <si>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</si>
  <si>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</si>
  <si>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</si>
  <si>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</si>
  <si>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</si>
  <si>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</si>
  <si>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</si>
  <si>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</si>
  <si>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</si>
  <si>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</si>
  <si>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</si>
  <si>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</si>
  <si>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</si>
  <si>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</si>
  <si>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</si>
  <si>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</si>
  <si>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</si>
  <si>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</si>
  <si>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</si>
  <si>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</si>
  <si>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</si>
  <si>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</si>
  <si>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</si>
  <si>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</si>
  <si>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</si>
  <si>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</si>
  <si>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</si>
  <si>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</si>
  <si>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</si>
  <si>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</si>
  <si>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</si>
  <si>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</si>
  <si>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</si>
  <si>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</si>
  <si>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</si>
  <si>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</si>
  <si>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</si>
  <si>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</si>
  <si>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</si>
  <si>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</si>
  <si>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</si>
  <si>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</si>
  <si>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</si>
  <si>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</si>
  <si>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</si>
  <si>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</si>
  <si>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</si>
  <si>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</si>
  <si>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</si>
  <si>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</si>
  <si>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</si>
  <si>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</si>
  <si>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</si>
  <si>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</si>
  <si>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</si>
  <si>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</si>
  <si>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</si>
  <si>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</si>
  <si>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</si>
  <si>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</si>
  <si>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</si>
  <si>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</si>
  <si>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</si>
  <si>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</si>
  <si>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</si>
  <si>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</si>
  <si>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</si>
  <si>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</si>
  <si>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</si>
  <si>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</si>
  <si>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</si>
  <si>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</si>
  <si>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</si>
  <si>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</si>
  <si>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</si>
  <si>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</si>
  <si>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</si>
  <si>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</si>
  <si>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</si>
  <si>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</si>
  <si>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</si>
  <si>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</si>
  <si>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</si>
  <si>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</si>
  <si>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</si>
  <si>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</si>
  <si>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</si>
  <si>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</si>
  <si>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</si>
  <si>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</si>
  <si>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</si>
  <si>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</si>
  <si>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</si>
  <si>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</si>
  <si>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</si>
  <si>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</si>
  <si>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</si>
  <si>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</si>
  <si>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</si>
  <si>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</si>
  <si>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</si>
  <si>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</si>
  <si>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</si>
  <si>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</si>
  <si>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</si>
  <si>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</si>
  <si>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</si>
  <si>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</si>
  <si>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</si>
  <si>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</si>
  <si>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</si>
  <si>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</si>
  <si>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</si>
  <si>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</si>
  <si>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</si>
  <si>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</si>
  <si>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</si>
  <si>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</si>
  <si>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</si>
  <si>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</si>
  <si>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</si>
  <si>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</si>
  <si>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</si>
  <si>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</si>
  <si>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</si>
  <si>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</si>
  <si>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</si>
  <si>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</si>
  <si>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</si>
  <si>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</si>
  <si>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</si>
  <si>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</si>
  <si>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</si>
  <si>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</si>
  <si>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</si>
  <si>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</si>
  <si>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</si>
  <si>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</si>
  <si>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</si>
  <si>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</si>
  <si>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</si>
  <si>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</si>
  <si>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</si>
  <si>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</si>
  <si>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</si>
  <si>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</si>
  <si>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</si>
  <si>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</si>
  <si>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</si>
  <si>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</si>
  <si>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</si>
  <si>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</si>
  <si>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</si>
  <si>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</si>
  <si>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</si>
  <si>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</si>
  <si>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</si>
  <si>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</si>
  <si>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</si>
  <si>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</si>
  <si>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</si>
  <si>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</si>
  <si>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</si>
  <si>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</si>
  <si>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</si>
  <si>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</si>
  <si>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</si>
  <si>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</si>
  <si>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</si>
  <si>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</si>
  <si>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</si>
  <si>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</si>
  <si>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</si>
  <si>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</si>
  <si>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</si>
  <si>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</si>
  <si>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</si>
  <si>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</si>
  <si>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</si>
  <si>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</si>
  <si>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</si>
  <si>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</si>
  <si>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</si>
  <si>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</si>
  <si>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</si>
  <si>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</si>
  <si>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</si>
  <si>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</si>
  <si>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</si>
  <si>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</si>
  <si>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</si>
  <si>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</si>
  <si>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</si>
  <si>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</si>
  <si>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</si>
  <si>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</si>
  <si>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</si>
  <si>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</si>
  <si>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</si>
  <si>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</si>
  <si>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</si>
  <si>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</si>
  <si>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</si>
  <si>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</si>
  <si>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</si>
  <si>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</si>
  <si>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</si>
  <si>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</si>
  <si>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</si>
  <si>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</si>
  <si>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</si>
  <si>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</si>
  <si>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</si>
  <si>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</si>
  <si>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</si>
  <si>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</si>
  <si>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</si>
  <si>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</si>
  <si>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</si>
  <si>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</si>
  <si>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</si>
  <si>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</si>
  <si>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</si>
  <si>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</si>
  <si>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</si>
  <si>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</si>
  <si>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</si>
  <si>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</si>
  <si>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</si>
  <si>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</si>
  <si>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</si>
  <si>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</si>
  <si>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</si>
  <si>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</si>
  <si>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</si>
  <si>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</si>
  <si>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</si>
  <si>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</si>
  <si>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</si>
  <si>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</si>
  <si>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</si>
  <si>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</si>
  <si>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</si>
  <si>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</si>
  <si>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</si>
  <si>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</si>
  <si>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</si>
  <si>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</si>
  <si>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</si>
  <si>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</si>
  <si>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</si>
  <si>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</si>
  <si>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</si>
  <si>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</si>
  <si>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</si>
  <si>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</si>
  <si>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</si>
  <si>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</si>
  <si>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</si>
  <si>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</si>
  <si>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</si>
  <si>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</si>
  <si>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</si>
  <si>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</si>
  <si>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</si>
  <si>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</si>
  <si>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</si>
  <si>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</si>
  <si>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</si>
  <si>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</si>
  <si>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</si>
  <si>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</si>
  <si>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</si>
  <si>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</si>
  <si>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</si>
  <si>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</si>
  <si>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</si>
  <si>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</si>
  <si>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</si>
  <si>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</si>
  <si>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</si>
  <si>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</si>
  <si>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</si>
  <si>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</si>
  <si>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</si>
  <si>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</si>
  <si>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</si>
  <si>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</si>
  <si>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</si>
  <si>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</si>
  <si>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</si>
  <si>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</si>
  <si>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</si>
  <si>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</si>
  <si>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</si>
  <si>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</si>
  <si>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</si>
  <si>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</si>
  <si>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</si>
  <si>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</si>
  <si>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</si>
  <si>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</si>
  <si>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</si>
  <si>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</si>
  <si>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</si>
  <si>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</si>
  <si>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</si>
  <si>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</si>
  <si>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</si>
  <si>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</si>
  <si>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</si>
  <si>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</si>
  <si>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</si>
  <si>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</si>
  <si>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</si>
  <si>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</si>
  <si>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</si>
  <si>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</si>
  <si>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</si>
  <si>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</si>
  <si>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</si>
  <si>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</si>
  <si>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</si>
  <si>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</si>
  <si>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</si>
  <si>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</si>
  <si>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</si>
  <si>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</si>
  <si>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</si>
  <si>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</si>
  <si>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</si>
  <si>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</si>
  <si>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</si>
  <si>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</si>
  <si>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</si>
  <si>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</si>
  <si>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</si>
  <si>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</si>
  <si>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</si>
  <si>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</si>
  <si>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</si>
  <si>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</si>
  <si>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</si>
  <si>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</si>
  <si>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</si>
  <si>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</si>
  <si>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</si>
  <si>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</si>
  <si>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</si>
  <si>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</si>
  <si>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</si>
  <si>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</si>
  <si>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</si>
  <si>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</si>
  <si>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</si>
  <si>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</si>
  <si>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</si>
  <si>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</si>
  <si>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</si>
  <si>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</si>
  <si>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</si>
  <si>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</si>
  <si>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</si>
  <si>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</si>
  <si>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</si>
  <si>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</si>
  <si>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</si>
  <si>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</si>
  <si>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</si>
  <si>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</si>
  <si>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</si>
  <si>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</si>
  <si>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</si>
  <si>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</si>
  <si>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</si>
  <si>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</si>
  <si>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</si>
  <si>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</si>
  <si>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</si>
  <si>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</si>
  <si>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</si>
  <si>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</si>
  <si>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</si>
  <si>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</si>
  <si>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</si>
  <si>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</si>
  <si>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</si>
  <si>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</si>
  <si>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</si>
  <si>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</si>
  <si>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</si>
  <si>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</si>
  <si>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</si>
  <si>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</si>
  <si>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</si>
  <si>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</si>
  <si>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</si>
  <si>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</si>
  <si>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</si>
  <si>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</si>
  <si>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</si>
  <si>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</si>
  <si>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</si>
  <si>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</si>
  <si>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</si>
  <si>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</si>
  <si>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</si>
  <si>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</si>
  <si>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</si>
  <si>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</si>
  <si>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</si>
  <si>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</si>
  <si>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</si>
  <si>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</si>
  <si>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</si>
  <si>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</si>
  <si>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</si>
  <si>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</si>
  <si>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</si>
  <si>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</si>
  <si>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</si>
  <si>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</si>
  <si>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</si>
  <si>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</si>
  <si>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</si>
  <si>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</si>
  <si>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</si>
  <si>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</si>
  <si>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</si>
  <si>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</si>
  <si>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</si>
  <si>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</si>
  <si>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</si>
  <si>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</si>
  <si>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</si>
  <si>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</si>
  <si>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</si>
  <si>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</si>
  <si>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</si>
  <si>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</si>
  <si>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</si>
  <si>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</si>
  <si>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</si>
  <si>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</si>
  <si>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</si>
  <si>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</si>
  <si>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</si>
  <si>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</si>
  <si>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</si>
  <si>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</si>
  <si>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</si>
  <si>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</si>
  <si>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</si>
  <si>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</si>
  <si>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</si>
  <si>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</si>
  <si>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</si>
  <si>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</si>
  <si>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</si>
  <si>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</si>
  <si>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</si>
  <si>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</si>
  <si>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</si>
  <si>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</si>
  <si>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</si>
  <si>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</si>
  <si>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</si>
  <si>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</si>
  <si>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</si>
  <si>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</si>
  <si>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</si>
  <si>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</si>
  <si>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</si>
  <si>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</si>
  <si>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</si>
  <si>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</si>
  <si>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</si>
  <si>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</si>
  <si>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</si>
  <si>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</si>
  <si>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</si>
  <si>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</si>
  <si>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</si>
  <si>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</si>
  <si>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</si>
  <si>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</si>
  <si>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</si>
  <si>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</si>
  <si>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</si>
  <si>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</si>
  <si>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</si>
  <si>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</si>
  <si>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</si>
  <si>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</si>
  <si>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</si>
  <si>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</si>
  <si>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</si>
  <si>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</si>
  <si>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</si>
  <si>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</si>
  <si>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</si>
  <si>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</si>
  <si>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</si>
  <si>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</si>
  <si>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</si>
  <si>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</si>
  <si>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</si>
  <si>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</si>
  <si>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</si>
  <si>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</si>
  <si>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</si>
  <si>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</si>
  <si>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</si>
  <si>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</si>
  <si>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</si>
  <si>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</si>
  <si>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</si>
  <si>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</si>
  <si>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</si>
  <si>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</si>
  <si>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</si>
  <si>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</si>
  <si>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</si>
  <si>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</si>
  <si>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</si>
  <si>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</si>
  <si>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</si>
  <si>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</si>
  <si>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</si>
  <si>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</si>
  <si>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</si>
  <si>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</si>
  <si>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</si>
  <si>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</si>
  <si>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</si>
  <si>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</si>
  <si>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</si>
  <si>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</si>
  <si>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</si>
  <si>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</si>
  <si>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</si>
  <si>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</si>
  <si>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</si>
  <si>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</si>
  <si>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</si>
  <si>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</si>
  <si>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</si>
  <si>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</si>
  <si>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</si>
  <si>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</si>
  <si>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</si>
  <si>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</si>
  <si>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</si>
  <si>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</si>
  <si>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</si>
  <si>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</si>
  <si>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</si>
  <si>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</si>
  <si>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</si>
  <si>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</si>
  <si>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</si>
  <si>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</si>
  <si>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</si>
  <si>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</si>
  <si>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</si>
  <si>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</si>
  <si>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</si>
  <si>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</si>
  <si>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</si>
  <si>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</si>
  <si>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</si>
  <si>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</si>
  <si>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</si>
  <si>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</si>
  <si>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</si>
  <si>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</si>
  <si>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</si>
  <si>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</si>
  <si>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</si>
  <si>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</si>
  <si>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</si>
  <si>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</si>
  <si>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</si>
  <si>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</si>
  <si>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</si>
  <si>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</si>
  <si>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</si>
  <si>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</si>
  <si>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</si>
  <si>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</si>
  <si>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</si>
  <si>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</si>
  <si>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</si>
  <si>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</si>
  <si>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</si>
  <si>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</si>
  <si>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</si>
  <si>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</si>
  <si>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</si>
  <si>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</si>
  <si>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</si>
  <si>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</si>
  <si>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</si>
  <si>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</si>
  <si>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</si>
  <si>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</si>
  <si>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</si>
  <si>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</si>
  <si>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</si>
  <si>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</si>
  <si>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</si>
  <si>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</si>
  <si>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</si>
  <si>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</si>
  <si>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</si>
  <si>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</si>
  <si>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</si>
  <si>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</si>
  <si>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</si>
  <si>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</si>
  <si>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</si>
  <si>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</si>
  <si>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</si>
  <si>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</si>
  <si>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</si>
  <si>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</si>
  <si>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</si>
  <si>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</si>
  <si>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</si>
  <si>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</si>
  <si>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</si>
  <si>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</si>
  <si>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</si>
  <si>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</si>
  <si>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</si>
  <si>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</si>
  <si>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</si>
  <si>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</si>
  <si>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</si>
  <si>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</si>
  <si>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</si>
  <si>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</si>
  <si>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</si>
  <si>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</si>
  <si>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</si>
  <si>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</si>
  <si>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</si>
  <si>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</si>
  <si>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</si>
  <si>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</si>
  <si>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</si>
  <si>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</si>
  <si>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</si>
  <si>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</si>
  <si>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</si>
  <si>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</si>
  <si>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</si>
  <si>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</si>
  <si>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</si>
  <si>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</si>
  <si>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</si>
  <si>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</si>
  <si>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</si>
  <si>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</si>
  <si>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</si>
  <si>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</si>
  <si>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</si>
  <si>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</si>
  <si>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</si>
  <si>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</si>
  <si>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</si>
  <si>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</si>
  <si>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</si>
  <si>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</si>
  <si>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</si>
  <si>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</si>
  <si>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</si>
  <si>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</si>
  <si>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</si>
  <si>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</si>
  <si>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</si>
  <si>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</si>
  <si>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</si>
  <si>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</si>
  <si>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</si>
  <si>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</si>
  <si>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</si>
  <si>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</si>
  <si>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</si>
  <si>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</si>
  <si>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</si>
  <si>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</si>
  <si>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</si>
  <si>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</si>
  <si>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</si>
  <si>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</si>
  <si>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</si>
  <si>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</si>
  <si>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</si>
  <si>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</si>
  <si>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</si>
  <si>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</si>
  <si>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</si>
  <si>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</si>
  <si>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</si>
  <si>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</si>
  <si>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</si>
  <si>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</si>
  <si>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</si>
  <si>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</si>
  <si>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</si>
  <si>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</si>
  <si>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</si>
  <si>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</si>
  <si>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</si>
  <si>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</si>
  <si>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</si>
  <si>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</si>
  <si>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</si>
  <si>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</si>
  <si>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</si>
  <si>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</si>
  <si>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</si>
  <si>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</si>
  <si>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</si>
  <si>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</si>
  <si>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</si>
  <si>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</si>
  <si>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</si>
  <si>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</si>
  <si>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</si>
  <si>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</si>
  <si>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</si>
  <si>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</si>
  <si>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</si>
  <si>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</si>
  <si>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</si>
  <si>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</si>
  <si>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</si>
  <si>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</si>
  <si>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</si>
  <si>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</si>
  <si>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</si>
  <si>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</si>
  <si>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</si>
  <si>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</si>
  <si>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</si>
  <si>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</si>
  <si>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</si>
  <si>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</si>
  <si>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</si>
  <si>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</si>
  <si>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</si>
  <si>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</si>
  <si>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</si>
  <si>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</si>
  <si>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</si>
  <si>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</si>
  <si>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</si>
  <si>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</si>
  <si>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</si>
  <si>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</si>
  <si>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</si>
  <si>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</si>
  <si>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</si>
  <si>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</si>
  <si>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</si>
  <si>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</si>
  <si>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</si>
  <si>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</si>
  <si>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</si>
  <si>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</si>
  <si>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</si>
  <si>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</si>
  <si>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</si>
  <si>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</si>
  <si>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</si>
  <si>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</si>
  <si>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</si>
  <si>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</si>
  <si>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</si>
  <si>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</si>
  <si>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</si>
  <si>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</si>
  <si>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</si>
  <si>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</si>
  <si>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</si>
  <si>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</si>
  <si>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</si>
  <si>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</si>
  <si>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</si>
  <si>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</si>
  <si>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</si>
  <si>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</si>
  <si>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</si>
  <si>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</si>
  <si>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</si>
  <si>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</si>
  <si>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</si>
  <si>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</si>
  <si>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</si>
  <si>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</si>
  <si>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</si>
  <si>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</si>
  <si>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</si>
  <si>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</si>
  <si>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</si>
  <si>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</si>
  <si>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</si>
  <si>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</si>
  <si>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</si>
  <si>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</si>
  <si>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</si>
  <si>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</si>
  <si>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</si>
  <si>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</si>
  <si>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</si>
  <si>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</si>
  <si>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</si>
  <si>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</si>
  <si>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</si>
  <si>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</si>
  <si>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</si>
  <si>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</si>
  <si>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</si>
  <si>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</si>
  <si>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</si>
  <si>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</si>
  <si>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</si>
  <si>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</si>
  <si>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</si>
  <si>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</si>
  <si>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</si>
  <si>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</si>
  <si>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</si>
  <si>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</si>
  <si>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</si>
  <si>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</si>
  <si>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</si>
  <si>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</si>
  <si>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</si>
  <si>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</si>
  <si>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</si>
  <si>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</si>
  <si>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</si>
  <si>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</si>
  <si>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</si>
  <si>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</si>
  <si>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</si>
  <si>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</si>
  <si>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</si>
  <si>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</si>
  <si>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</si>
  <si>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</si>
  <si>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</si>
  <si>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</si>
  <si>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</si>
  <si>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</si>
  <si>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</si>
  <si>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</si>
  <si>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</si>
  <si>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</si>
  <si>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</si>
  <si>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</si>
  <si>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</si>
  <si>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</si>
  <si>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</si>
  <si>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</si>
  <si>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</si>
  <si>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</si>
  <si>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</si>
  <si>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</si>
  <si>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</si>
  <si>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</si>
  <si>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</si>
  <si>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</si>
  <si>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</si>
  <si>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</si>
  <si>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</si>
  <si>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</si>
  <si>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</si>
  <si>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</si>
  <si>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</si>
  <si>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</si>
  <si>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</si>
  <si>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</si>
  <si>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</si>
  <si>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</si>
  <si>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</si>
  <si>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</si>
  <si>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</si>
  <si>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</si>
  <si>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</si>
  <si>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</si>
  <si>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</si>
  <si>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</si>
  <si>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</si>
  <si>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</si>
  <si>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</si>
  <si>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</si>
  <si>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</si>
  <si>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</si>
  <si>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</si>
  <si>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</si>
  <si>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</si>
  <si>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</si>
  <si>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</si>
  <si>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</si>
  <si>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</si>
  <si>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</si>
  <si>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</si>
  <si>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</si>
  <si>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</si>
  <si>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</si>
  <si>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</si>
  <si>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</si>
  <si>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</si>
  <si>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</si>
  <si>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</si>
  <si>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</si>
  <si>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</si>
  <si>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</si>
  <si>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</si>
  <si>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</si>
  <si>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</si>
  <si>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</si>
  <si>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</si>
  <si>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</si>
  <si>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</si>
  <si>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</si>
  <si>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</si>
  <si>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</si>
  <si>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</si>
  <si>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</si>
  <si>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</si>
  <si>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</si>
  <si>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</si>
  <si>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</si>
  <si>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</si>
  <si>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</si>
  <si>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</si>
  <si>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</si>
  <si>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</si>
  <si>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</si>
  <si>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</si>
  <si>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</si>
  <si>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</si>
  <si>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</si>
  <si>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</si>
  <si>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</si>
  <si>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</si>
  <si>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</si>
  <si>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</si>
  <si>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</si>
  <si>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</si>
  <si>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</si>
  <si>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</si>
  <si>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</si>
  <si>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</si>
  <si>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</si>
  <si>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</si>
  <si>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</si>
  <si>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</si>
  <si>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</si>
  <si>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</si>
  <si>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</si>
  <si>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</si>
  <si>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</si>
  <si>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</si>
  <si>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</si>
  <si>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</si>
  <si>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</si>
  <si>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</si>
  <si>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</si>
  <si>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</si>
  <si>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</si>
  <si>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</si>
  <si>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</si>
  <si>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</si>
  <si>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</si>
  <si>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</si>
  <si>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</si>
  <si>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</si>
  <si>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</si>
  <si>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</si>
  <si>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</si>
  <si>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</si>
  <si>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</si>
  <si>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</si>
  <si>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</si>
  <si>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</si>
  <si>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</si>
  <si>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</si>
  <si>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</si>
  <si>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</si>
  <si>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</si>
  <si>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</si>
  <si>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</si>
  <si>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</si>
  <si>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</si>
  <si>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</si>
  <si>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</si>
  <si>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</si>
  <si>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</si>
  <si>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</si>
  <si>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</si>
  <si>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</si>
  <si>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</si>
  <si>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</si>
  <si>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</si>
  <si>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</si>
  <si>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</si>
  <si>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</si>
  <si>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</si>
  <si>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</si>
  <si>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</si>
  <si>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</si>
  <si>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</si>
  <si>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</si>
  <si>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</si>
  <si>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</si>
  <si>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</si>
  <si>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</si>
  <si>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</si>
  <si>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</si>
  <si>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</si>
  <si>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</si>
  <si>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</si>
  <si>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</si>
  <si>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</si>
  <si>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</si>
  <si>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</si>
  <si>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</si>
  <si>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</si>
  <si>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</si>
  <si>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</si>
  <si>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</si>
  <si>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</si>
  <si>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</si>
  <si>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</si>
  <si>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</si>
  <si>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</si>
  <si>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</si>
  <si>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</si>
  <si>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</si>
  <si>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</si>
  <si>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</si>
  <si>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</si>
  <si>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</si>
  <si>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</si>
  <si>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</si>
  <si>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</si>
  <si>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</si>
  <si>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</si>
  <si>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</si>
  <si>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</si>
  <si>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</si>
  <si>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</si>
  <si>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</si>
  <si>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</si>
  <si>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</si>
  <si>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</si>
  <si>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</si>
  <si>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</si>
  <si>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</si>
  <si>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</si>
  <si>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</si>
  <si>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</si>
  <si>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</si>
  <si>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</si>
  <si>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</si>
  <si>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</si>
  <si>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</si>
  <si>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</si>
  <si>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</si>
  <si>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</si>
  <si>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</si>
  <si>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</si>
  <si>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</si>
  <si>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</si>
  <si>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</si>
  <si>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</si>
  <si>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</si>
  <si>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</si>
  <si>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</si>
  <si>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</si>
  <si>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</si>
  <si>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</si>
  <si>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</si>
  <si>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</si>
  <si>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</si>
  <si>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</si>
  <si>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</si>
  <si>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</si>
  <si>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</si>
  <si>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</si>
  <si>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</si>
  <si>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</si>
  <si>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</si>
  <si>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</si>
  <si>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</si>
  <si>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</si>
  <si>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</si>
  <si>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</si>
  <si>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</si>
  <si>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</si>
  <si>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</si>
  <si>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</si>
  <si>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</si>
  <si>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</si>
  <si>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</si>
  <si>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</si>
  <si>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</si>
  <si>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</si>
  <si>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</si>
  <si>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</si>
  <si>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</si>
  <si>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</si>
  <si>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</si>
  <si>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</si>
  <si>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</si>
  <si>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</si>
  <si>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</si>
  <si>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</si>
  <si>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</si>
  <si>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</si>
  <si>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</si>
  <si>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</si>
  <si>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</si>
  <si>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</si>
  <si>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</si>
  <si>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</si>
  <si>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</si>
  <si>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</si>
  <si>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</si>
  <si>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</si>
  <si>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</si>
  <si>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</si>
  <si>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</si>
  <si>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</si>
  <si>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</si>
  <si>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</si>
  <si>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</si>
  <si>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</si>
  <si>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</si>
  <si>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</si>
  <si>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</si>
  <si>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</si>
  <si>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</si>
  <si>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</si>
  <si>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</si>
  <si>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</si>
  <si>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</si>
  <si>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</si>
  <si>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</si>
  <si>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</si>
  <si>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</si>
  <si>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</si>
  <si>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</si>
  <si>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</si>
  <si>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</si>
  <si>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</si>
  <si>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</si>
  <si>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</si>
  <si>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</si>
  <si>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</si>
  <si>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</si>
  <si>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</si>
  <si>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</si>
  <si>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</si>
  <si>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</si>
  <si>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</si>
  <si>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</si>
  <si>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</si>
  <si>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</si>
  <si>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</si>
  <si>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</si>
  <si>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</si>
  <si>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</si>
  <si>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</si>
  <si>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</si>
  <si>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</si>
  <si>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</si>
  <si>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</si>
  <si>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</si>
  <si>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</si>
  <si>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</si>
  <si>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</si>
  <si>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</si>
  <si>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</si>
  <si>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</si>
  <si>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</si>
  <si>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</si>
  <si>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</si>
  <si>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</si>
  <si>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</si>
  <si>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</si>
  <si>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</si>
  <si>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</si>
  <si>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</si>
  <si>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</si>
  <si>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</si>
  <si>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</si>
  <si>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</si>
  <si>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</si>
  <si>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</si>
  <si>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</si>
  <si>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</si>
  <si>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</si>
  <si>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</si>
  <si>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</si>
  <si>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</si>
  <si>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</si>
  <si>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</si>
  <si>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</si>
  <si>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</si>
  <si>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</si>
  <si>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</si>
  <si>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</si>
  <si>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</si>
  <si>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</si>
  <si>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</si>
  <si>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</si>
  <si>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</si>
  <si>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</si>
  <si>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</si>
  <si>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</si>
  <si>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</si>
  <si>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</si>
  <si>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</si>
  <si>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</si>
  <si>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</si>
  <si>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</si>
  <si>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</si>
  <si>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</si>
  <si>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</si>
  <si>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</si>
  <si>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</si>
  <si>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</si>
  <si>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</si>
  <si>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</si>
  <si>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</si>
  <si>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</si>
  <si>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</si>
  <si>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</si>
  <si>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</si>
  <si>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</si>
  <si>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</si>
  <si>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</si>
  <si>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</si>
  <si>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</si>
  <si>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</si>
  <si>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</si>
  <si>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</si>
  <si>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</si>
  <si>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</si>
  <si>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</si>
  <si>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</si>
  <si>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</si>
  <si>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</si>
  <si>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</si>
  <si>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</si>
  <si>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</si>
  <si>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</si>
  <si>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</si>
  <si>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</si>
  <si>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</si>
  <si>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</si>
  <si>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</si>
  <si>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</si>
  <si>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</si>
  <si>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</si>
  <si>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</si>
  <si>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</si>
  <si>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</si>
  <si>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</si>
  <si>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</si>
  <si>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</si>
  <si>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</si>
  <si>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</si>
  <si>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</si>
  <si>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</si>
  <si>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</si>
  <si>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</si>
  <si>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</si>
  <si>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</si>
  <si>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</si>
  <si>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</si>
  <si>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</si>
  <si>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</si>
  <si>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</si>
  <si>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</si>
  <si>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</si>
  <si>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</si>
  <si>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</si>
  <si>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</si>
  <si>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</si>
  <si>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</si>
  <si>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</si>
  <si>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</si>
  <si>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</si>
  <si>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</si>
  <si>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</si>
  <si>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</si>
  <si>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</si>
  <si>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</si>
  <si>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</si>
  <si>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</si>
  <si>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</si>
  <si>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</si>
  <si>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</si>
  <si>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</si>
  <si>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</si>
  <si>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</si>
  <si>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</si>
  <si>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</si>
  <si>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</si>
  <si>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</si>
  <si>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</si>
  <si>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</si>
  <si>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</si>
  <si>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</si>
  <si>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</si>
  <si>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</si>
  <si>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</si>
  <si>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</si>
  <si>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</si>
  <si>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</si>
  <si>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</si>
  <si>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</si>
  <si>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</si>
  <si>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</si>
  <si>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</si>
  <si>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</si>
  <si>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</si>
  <si>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</si>
  <si>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</si>
  <si>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</si>
  <si>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</si>
  <si>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</si>
  <si>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</si>
  <si>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</si>
  <si>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</si>
  <si>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</si>
  <si>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</si>
  <si>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</si>
  <si>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</si>
  <si>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</si>
  <si>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</si>
  <si>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</si>
  <si>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</si>
  <si>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</si>
  <si>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</si>
  <si>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</si>
  <si>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</si>
  <si>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</si>
  <si>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</si>
  <si>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</si>
  <si>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</si>
  <si>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</si>
  <si>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</si>
  <si>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</si>
  <si>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</si>
  <si>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</si>
  <si>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</si>
  <si>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</si>
  <si>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</si>
  <si>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</si>
  <si>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</si>
  <si>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</si>
  <si>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</si>
  <si>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</si>
  <si>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</si>
  <si>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</si>
  <si>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</si>
  <si>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</si>
  <si>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</si>
  <si>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</si>
  <si>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</si>
  <si>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</si>
  <si>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</si>
  <si>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</si>
  <si>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</si>
  <si>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</si>
  <si>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</si>
  <si>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</si>
  <si>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</si>
  <si>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</si>
  <si>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</si>
  <si>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</si>
  <si>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</si>
  <si>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</si>
  <si>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</si>
  <si>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</si>
  <si>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</si>
  <si>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</si>
  <si>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</si>
  <si>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</si>
  <si>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</si>
  <si>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</si>
  <si>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</si>
  <si>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</si>
  <si>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</si>
  <si>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</si>
  <si>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</si>
  <si>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</si>
  <si>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</si>
  <si>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</si>
  <si>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</si>
  <si>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</si>
  <si>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</si>
  <si>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</si>
  <si>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</si>
  <si>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</si>
  <si>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</si>
  <si>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</si>
  <si>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</si>
  <si>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</si>
  <si>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</si>
  <si>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</si>
  <si>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</si>
  <si>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</si>
  <si>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</si>
  <si>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</si>
  <si>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</si>
  <si>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</si>
  <si>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</si>
  <si>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</si>
  <si>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</si>
  <si>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</si>
  <si>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</si>
  <si>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</si>
  <si>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</si>
  <si>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</si>
  <si>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</si>
  <si>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</si>
  <si>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</si>
  <si>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</si>
  <si>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</si>
  <si>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</si>
  <si>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</si>
  <si>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</si>
  <si>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</si>
  <si>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</si>
  <si>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</si>
  <si>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</si>
  <si>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</si>
  <si>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</si>
  <si>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</si>
  <si>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</si>
  <si>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</si>
  <si>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</si>
  <si>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</si>
  <si>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</si>
  <si>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</si>
  <si>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</si>
  <si>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</si>
  <si>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</si>
  <si>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</si>
  <si>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</si>
  <si>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</si>
  <si>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</si>
  <si>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</si>
  <si>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</si>
  <si>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</si>
  <si>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</si>
  <si>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</si>
  <si>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</si>
  <si>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</si>
  <si>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</si>
  <si>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</si>
  <si>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</si>
  <si>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</si>
  <si>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</si>
  <si>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</si>
  <si>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</si>
  <si>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</si>
  <si>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</si>
  <si>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</si>
  <si>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</si>
  <si>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</si>
  <si>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</si>
  <si>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</si>
  <si>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</si>
  <si>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</si>
  <si>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</si>
  <si>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</si>
  <si>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</si>
  <si>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</si>
  <si>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</si>
  <si>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</si>
  <si>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</si>
  <si>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</si>
  <si>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</si>
  <si>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</si>
  <si>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</si>
  <si>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</si>
  <si>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</si>
  <si>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</si>
  <si>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</si>
  <si>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</si>
  <si>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</si>
  <si>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</si>
  <si>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</si>
  <si>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</si>
  <si>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</si>
  <si>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</si>
  <si>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</si>
  <si>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</si>
  <si>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</si>
  <si>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</si>
  <si>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</si>
  <si>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</si>
  <si>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</si>
  <si>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</si>
  <si>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</si>
  <si>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</si>
  <si>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</si>
  <si>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</si>
  <si>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</si>
  <si>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</si>
  <si>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</si>
  <si>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</si>
  <si>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</si>
  <si>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</si>
  <si>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</si>
  <si>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</si>
  <si>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</si>
  <si>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</si>
  <si>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</si>
  <si>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</si>
  <si>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</si>
  <si>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</si>
  <si>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</si>
  <si>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</si>
  <si>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</si>
  <si>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</si>
  <si>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</si>
  <si>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</si>
  <si>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</si>
  <si>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</si>
  <si>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</si>
  <si>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</si>
  <si>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</si>
  <si>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</si>
  <si>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</si>
  <si>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</si>
  <si>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</si>
  <si>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</si>
  <si>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</si>
  <si>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</si>
  <si>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</si>
  <si>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</si>
  <si>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</si>
  <si>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</si>
  <si>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</si>
  <si>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</si>
  <si>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</si>
  <si>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</si>
  <si>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</si>
  <si>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</si>
  <si>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</si>
  <si>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</si>
  <si>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</si>
  <si>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</si>
  <si>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</si>
  <si>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</si>
  <si>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</si>
  <si>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</si>
  <si>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</si>
  <si>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</si>
  <si>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</si>
  <si>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</si>
  <si>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</si>
  <si>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</si>
  <si>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</si>
  <si>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</si>
  <si>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</si>
  <si>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</si>
  <si>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</si>
  <si>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</si>
  <si>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</si>
  <si>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</si>
  <si>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</si>
  <si>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</si>
  <si>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</si>
  <si>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</si>
  <si>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</si>
  <si>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</si>
  <si>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</si>
  <si>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</si>
  <si>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</si>
  <si>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</si>
  <si>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</si>
  <si>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</si>
  <si>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</si>
  <si>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</si>
  <si>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</si>
  <si>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</si>
  <si>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</si>
  <si>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</si>
  <si>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</si>
  <si>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</si>
  <si>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</si>
  <si>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</si>
  <si>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</si>
  <si>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</si>
  <si>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</si>
  <si>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</si>
  <si>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</si>
  <si>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</si>
  <si>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</si>
  <si>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</si>
  <si>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</si>
  <si>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</si>
  <si>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</si>
  <si>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</si>
  <si>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</si>
  <si>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</si>
  <si>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</si>
  <si>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</si>
  <si>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</si>
  <si>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</si>
  <si>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</si>
  <si>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</si>
  <si>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</si>
  <si>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</si>
  <si>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</si>
  <si>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</si>
  <si>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</si>
  <si>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</si>
  <si>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</si>
  <si>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</si>
  <si>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</si>
  <si>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</si>
  <si>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</si>
  <si>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</si>
  <si>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</si>
  <si>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</si>
  <si>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</si>
  <si>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</si>
  <si>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</si>
  <si>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</si>
  <si>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</si>
  <si>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</si>
  <si>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</si>
  <si>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</si>
  <si>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</si>
  <si>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</si>
  <si>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</si>
  <si>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</si>
  <si>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</si>
  <si>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</si>
  <si>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</si>
  <si>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</si>
  <si>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</si>
  <si>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</si>
  <si>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</si>
  <si>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</si>
  <si>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</si>
  <si>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</si>
  <si>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</si>
  <si>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</si>
  <si>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</si>
  <si>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</si>
  <si>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</si>
  <si>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</si>
  <si>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</si>
  <si>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</si>
  <si>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</si>
  <si>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</si>
  <si>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</si>
  <si>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</si>
  <si>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</si>
  <si>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</si>
  <si>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</si>
  <si>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</si>
  <si>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</si>
  <si>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</si>
  <si>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</si>
  <si>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</si>
  <si>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</si>
  <si>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</si>
  <si>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</si>
  <si>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</si>
  <si>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</si>
  <si>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</si>
  <si>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</si>
  <si>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</si>
  <si>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</si>
  <si>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</si>
  <si>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</si>
  <si>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</si>
  <si>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</si>
  <si>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</si>
  <si>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</si>
  <si>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</si>
  <si>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</si>
  <si>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</si>
  <si>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</si>
  <si>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</si>
  <si>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</si>
  <si>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</si>
  <si>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</si>
  <si>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</si>
  <si>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</si>
  <si>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</si>
  <si>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</si>
  <si>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</si>
  <si>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</si>
  <si>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</si>
  <si>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</si>
  <si>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</si>
  <si>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</si>
  <si>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</si>
  <si>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</si>
  <si>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</si>
  <si>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</si>
  <si>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</si>
  <si>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</si>
  <si>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</si>
  <si>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</si>
  <si>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</si>
  <si>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</si>
  <si>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</si>
  <si>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</si>
  <si>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</si>
  <si>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</si>
  <si>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</si>
  <si>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</si>
  <si>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</si>
  <si>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</si>
  <si>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</si>
  <si>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</si>
  <si>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</si>
  <si>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</si>
  <si>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</si>
  <si>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</si>
  <si>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</si>
  <si>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</si>
  <si>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</si>
  <si>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</si>
  <si>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</si>
  <si>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</si>
  <si>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</si>
  <si>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</si>
  <si>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</si>
  <si>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</si>
  <si>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</si>
  <si>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</si>
  <si>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</si>
  <si>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</si>
  <si>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</si>
  <si>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</si>
  <si>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</si>
  <si>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</si>
  <si>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</si>
  <si>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</si>
  <si>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</si>
  <si>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</si>
  <si>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</si>
  <si>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</si>
  <si>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</si>
  <si>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</si>
  <si>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</si>
  <si>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</si>
  <si>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</si>
  <si>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</si>
  <si>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</si>
  <si>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</si>
  <si>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</si>
  <si>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</si>
  <si>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</si>
  <si>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</si>
  <si>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</si>
  <si>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</si>
  <si>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</si>
  <si>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</si>
  <si>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</si>
  <si>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</si>
  <si>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</si>
  <si>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</si>
  <si>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</si>
  <si>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</si>
  <si>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</si>
  <si>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</si>
  <si>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</si>
  <si>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</si>
  <si>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</si>
  <si>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</si>
  <si>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</si>
  <si>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</si>
  <si>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</si>
  <si>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</si>
  <si>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</si>
  <si>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</si>
  <si>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</si>
  <si>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</si>
  <si>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</si>
  <si>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</si>
  <si>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</si>
  <si>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</si>
  <si>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</si>
  <si>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</si>
  <si>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</si>
  <si>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</si>
  <si>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</si>
  <si>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</si>
  <si>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</si>
  <si>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</si>
  <si>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</si>
  <si>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</si>
  <si>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</si>
  <si>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</si>
  <si>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</si>
  <si>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</si>
  <si>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</si>
  <si>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</si>
  <si>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</si>
  <si>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</si>
  <si>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</si>
  <si>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</si>
  <si>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</si>
  <si>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</si>
  <si>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</si>
  <si>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</si>
  <si>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</si>
  <si>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</si>
  <si>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</si>
  <si>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</si>
  <si>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</si>
  <si>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</si>
  <si>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</si>
  <si>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</si>
  <si>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</si>
  <si>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</si>
  <si>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</si>
  <si>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</si>
  <si>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</si>
  <si>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</si>
  <si>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</si>
  <si>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</si>
  <si>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</si>
  <si>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</si>
  <si>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</si>
  <si>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</si>
  <si>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</si>
  <si>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</si>
  <si>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</si>
  <si>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</si>
  <si>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</si>
  <si>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</si>
  <si>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</si>
  <si>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</si>
  <si>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</si>
  <si>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</si>
  <si>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</si>
  <si>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</si>
  <si>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</si>
  <si>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</si>
  <si>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</si>
  <si>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</si>
  <si>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</si>
  <si>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</si>
  <si>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</si>
  <si>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</si>
  <si>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</si>
  <si>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</si>
  <si>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</si>
  <si>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</si>
  <si>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</si>
  <si>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</si>
  <si>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</si>
  <si>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</si>
  <si>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</si>
  <si>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</si>
  <si>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</si>
  <si>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</si>
  <si>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</si>
  <si>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</si>
  <si>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</si>
  <si>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</si>
  <si>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</si>
  <si>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</si>
  <si>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</si>
  <si>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</si>
  <si>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</si>
  <si>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</si>
  <si>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</si>
  <si>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</si>
  <si>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</si>
  <si>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</si>
  <si>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</si>
  <si>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</si>
  <si>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</si>
  <si>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</si>
  <si>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</si>
  <si>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</si>
  <si>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</si>
  <si>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</si>
  <si>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</si>
  <si>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</si>
  <si>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</si>
  <si>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</si>
  <si>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</si>
  <si>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</si>
  <si>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</si>
  <si>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</si>
  <si>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</si>
  <si>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</si>
  <si>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</si>
  <si>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</si>
  <si>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</si>
  <si>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</si>
  <si>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</si>
  <si>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</si>
  <si>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</si>
  <si>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</si>
  <si>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</si>
  <si>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</si>
  <si>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</si>
  <si>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</si>
  <si>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</si>
  <si>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</si>
  <si>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</si>
  <si>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</si>
  <si>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</si>
  <si>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</si>
  <si>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</si>
  <si>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</si>
  <si>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</si>
  <si>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</si>
  <si>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</si>
  <si>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</si>
  <si>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</si>
  <si>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</si>
  <si>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</si>
  <si>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</si>
  <si>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</si>
  <si>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</si>
  <si>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</si>
  <si>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</si>
  <si>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</si>
  <si>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</si>
  <si>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</si>
  <si>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</si>
  <si>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</si>
  <si>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</si>
  <si>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</si>
  <si>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</si>
  <si>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</si>
  <si>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</si>
  <si>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</si>
  <si>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</si>
  <si>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</si>
  <si>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</si>
  <si>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</si>
  <si>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</si>
  <si>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</si>
  <si>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</si>
  <si>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</si>
  <si>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</si>
  <si>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</si>
  <si>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</si>
  <si>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</si>
  <si>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</si>
  <si>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</si>
  <si>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</si>
  <si>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</si>
  <si>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</si>
  <si>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</si>
  <si>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</si>
  <si>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</si>
  <si>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</si>
  <si>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</si>
  <si>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</si>
  <si>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</si>
  <si>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</si>
  <si>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</si>
  <si>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</si>
  <si>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</si>
  <si>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</si>
  <si>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</si>
  <si>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</si>
  <si>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</si>
  <si>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</si>
  <si>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</si>
  <si>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</si>
  <si>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</si>
  <si>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</si>
  <si>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</si>
  <si>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</si>
  <si>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</si>
  <si>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</si>
  <si>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</si>
  <si>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</si>
  <si>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</si>
  <si>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</si>
  <si>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</si>
  <si>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</si>
  <si>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</si>
  <si>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</si>
  <si>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</si>
  <si>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</si>
  <si>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</si>
  <si>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</si>
  <si>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</si>
  <si>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</si>
  <si>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</si>
  <si>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</si>
  <si>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</si>
  <si>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</si>
  <si>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</si>
  <si>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</si>
  <si>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</si>
  <si>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</si>
  <si>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</si>
  <si>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</si>
  <si>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</si>
  <si>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</si>
  <si>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</si>
  <si>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</si>
  <si>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</si>
  <si>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</si>
  <si>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</si>
  <si>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</si>
  <si>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</si>
  <si>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</si>
  <si>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</si>
  <si>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</si>
  <si>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</si>
  <si>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</si>
  <si>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</si>
  <si>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</si>
  <si>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</si>
  <si>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</si>
  <si>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</si>
  <si>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</si>
  <si>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</si>
  <si>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</si>
  <si>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</si>
  <si>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</si>
  <si>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</si>
  <si>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</si>
  <si>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</si>
  <si>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</si>
  <si>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</si>
  <si>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</si>
  <si>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</si>
  <si>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</si>
  <si>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</si>
  <si>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</si>
  <si>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</si>
  <si>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</si>
  <si>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</si>
  <si>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</si>
  <si>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</si>
  <si>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</si>
  <si>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</si>
  <si>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</si>
  <si>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</si>
  <si>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</si>
  <si>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</si>
  <si>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</si>
  <si>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</si>
  <si>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</si>
  <si>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</si>
  <si>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</si>
  <si>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</si>
  <si>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</si>
  <si>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</si>
  <si>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</si>
  <si>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</si>
  <si>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</si>
  <si>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</si>
  <si>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</si>
  <si>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</si>
  <si>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</si>
  <si>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</si>
  <si>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</si>
  <si>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</si>
  <si>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</si>
  <si>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</si>
  <si>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</si>
  <si>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</si>
  <si>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</si>
  <si>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</si>
  <si>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</si>
  <si>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</si>
  <si>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</si>
  <si>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</si>
  <si>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</si>
  <si>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</si>
  <si>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</si>
  <si>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</si>
  <si>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</si>
  <si>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</si>
  <si>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</si>
  <si>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</si>
  <si>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</si>
  <si>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</si>
  <si>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</si>
  <si>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</si>
  <si>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</si>
  <si>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</si>
  <si>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</si>
  <si>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</si>
  <si>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</si>
  <si>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</si>
  <si>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</si>
  <si>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</si>
  <si>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</si>
  <si>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</si>
  <si>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</si>
  <si>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</si>
  <si>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</si>
  <si>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</si>
  <si>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</si>
  <si>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</si>
  <si>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</si>
  <si>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</si>
  <si>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</si>
  <si>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</si>
  <si>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</si>
  <si>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</si>
  <si>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</si>
  <si>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</si>
  <si>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</si>
  <si>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</si>
  <si>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</si>
  <si>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</si>
  <si>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</si>
  <si>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</si>
  <si>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</si>
  <si>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</si>
  <si>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</si>
  <si>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</si>
  <si>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</si>
  <si>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</si>
  <si>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</si>
  <si>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</si>
  <si>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</si>
  <si>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</si>
  <si>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</si>
  <si>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</si>
  <si>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</si>
  <si>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</si>
  <si>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</si>
  <si>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</si>
  <si>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</si>
  <si>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</si>
  <si>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</si>
  <si>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</si>
  <si>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</si>
  <si>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</si>
  <si>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</si>
  <si>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</si>
  <si>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</si>
  <si>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</si>
  <si>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</si>
  <si>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</si>
  <si>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</si>
  <si>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</si>
  <si>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</si>
  <si>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</si>
  <si>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</si>
  <si>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</si>
  <si>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</si>
  <si>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</si>
  <si>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</si>
  <si>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</si>
  <si>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</si>
  <si>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</si>
  <si>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</si>
  <si>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</si>
  <si>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</si>
  <si>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</si>
  <si>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</si>
  <si>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</si>
  <si>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</si>
  <si>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</si>
  <si>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</si>
  <si>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</si>
  <si>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</si>
  <si>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</si>
  <si>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</si>
  <si>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</si>
  <si>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</si>
  <si>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</si>
  <si>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</si>
  <si>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</si>
  <si>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</si>
  <si>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</si>
  <si>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</si>
  <si>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</si>
  <si>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</si>
  <si>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</si>
  <si>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</si>
  <si>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</si>
  <si>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</si>
  <si>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</si>
  <si>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</si>
  <si>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</si>
  <si>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</si>
  <si>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</si>
  <si>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</si>
  <si>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</si>
  <si>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</si>
  <si>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</si>
  <si>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</si>
  <si>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</si>
  <si>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</si>
  <si>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</si>
  <si>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</si>
  <si>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</si>
  <si>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</si>
  <si>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</si>
  <si>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</si>
  <si>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</si>
  <si>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</si>
  <si>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</si>
  <si>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</si>
  <si>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</si>
  <si>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</si>
  <si>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</si>
  <si>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</si>
  <si>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</si>
  <si>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</si>
  <si>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</si>
  <si>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</si>
  <si>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</si>
  <si>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</si>
  <si>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</si>
  <si>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</si>
  <si>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</si>
  <si>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</si>
  <si>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</si>
  <si>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</si>
  <si>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</si>
  <si>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</si>
  <si>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</si>
  <si>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</si>
  <si>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</si>
  <si>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</si>
  <si>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</si>
  <si>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</si>
  <si>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</si>
  <si>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</si>
  <si>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</si>
  <si>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</si>
  <si>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</si>
  <si>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</si>
  <si>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</si>
  <si>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</si>
  <si>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</si>
  <si>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</si>
  <si>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</si>
  <si>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</si>
  <si>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</si>
  <si>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</si>
  <si>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</si>
  <si>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</si>
  <si>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</si>
  <si>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</si>
  <si>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</si>
  <si>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</si>
  <si>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</si>
  <si>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</si>
  <si>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</si>
  <si>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</si>
  <si>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</si>
  <si>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</si>
  <si>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</si>
  <si>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</si>
  <si>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</si>
  <si>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</si>
  <si>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</si>
  <si>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</si>
  <si>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</si>
  <si>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</si>
  <si>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</si>
  <si>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</si>
  <si>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</si>
  <si>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</si>
  <si>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</si>
  <si>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</si>
  <si>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</si>
  <si>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</si>
  <si>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</si>
  <si>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</si>
  <si>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</si>
  <si>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</si>
  <si>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</si>
  <si>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</si>
  <si>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</si>
  <si>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</si>
  <si>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</si>
  <si>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</si>
  <si>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</si>
  <si>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</si>
  <si>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</si>
  <si>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</si>
  <si>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</si>
  <si>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</si>
  <si>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</si>
  <si>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</si>
  <si>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</si>
  <si>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</si>
  <si>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</si>
  <si>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</si>
  <si>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</si>
  <si>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</si>
  <si>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</si>
  <si>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</si>
  <si>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</si>
  <si>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</si>
  <si>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</si>
  <si>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</si>
  <si>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</si>
  <si>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</si>
  <si>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</si>
  <si>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</si>
  <si>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</si>
  <si>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</si>
  <si>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</si>
  <si>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</si>
  <si>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</si>
  <si>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</si>
  <si>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</si>
  <si>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</si>
  <si>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</si>
  <si>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</si>
  <si>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</si>
  <si>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</si>
  <si>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</si>
  <si>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</si>
  <si>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</si>
  <si>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</si>
  <si>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</si>
  <si>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</si>
  <si>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</si>
  <si>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</si>
  <si>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</si>
  <si>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</si>
  <si>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</si>
  <si>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</si>
  <si>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</si>
  <si>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</si>
  <si>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</si>
  <si>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</si>
  <si>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</si>
  <si>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</si>
  <si>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</si>
  <si>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</si>
  <si>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</si>
  <si>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</si>
  <si>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</si>
  <si>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</si>
  <si>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</si>
  <si>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</si>
  <si>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</si>
  <si>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</si>
  <si>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</si>
  <si>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</si>
  <si>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</si>
  <si>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</si>
  <si>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</si>
  <si>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</si>
  <si>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</si>
  <si>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</si>
  <si>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</si>
  <si>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</si>
  <si>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</si>
  <si>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</si>
  <si>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</si>
  <si>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</si>
  <si>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</si>
  <si>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</si>
  <si>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</si>
  <si>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</si>
  <si>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</si>
  <si>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</si>
  <si>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</si>
  <si>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</si>
  <si>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</si>
  <si>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</si>
  <si>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</si>
  <si>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</si>
  <si>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</si>
  <si>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</si>
  <si>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</si>
  <si>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</si>
  <si>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</si>
  <si>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</si>
  <si>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</si>
  <si>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</si>
  <si>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</si>
  <si>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</si>
  <si>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</si>
  <si>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</si>
  <si>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</si>
  <si>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</si>
  <si>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</si>
  <si>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</si>
  <si>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</si>
  <si>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</si>
  <si>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</si>
  <si>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</si>
  <si>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</si>
  <si>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</si>
  <si>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</si>
  <si>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</si>
  <si>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</si>
  <si>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</si>
  <si>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</si>
  <si>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</si>
  <si>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</si>
  <si>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</si>
  <si>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</si>
  <si>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</si>
  <si>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</si>
  <si>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</si>
  <si>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</si>
  <si>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</si>
  <si>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</si>
  <si>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</si>
  <si>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</si>
  <si>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</si>
  <si>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</si>
  <si>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</si>
  <si>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</si>
  <si>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</si>
  <si>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</si>
  <si>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</si>
  <si>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</si>
  <si>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</si>
  <si>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</si>
  <si>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</si>
  <si>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</si>
  <si>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</si>
  <si>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</si>
  <si>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</si>
  <si>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</si>
  <si>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</si>
  <si>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</si>
  <si>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</si>
  <si>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</si>
  <si>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</si>
  <si>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</si>
  <si>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</si>
  <si>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</si>
  <si>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</si>
  <si>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</si>
  <si>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</si>
  <si>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</si>
  <si>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</si>
  <si>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</si>
  <si>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</si>
  <si>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</si>
  <si>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</si>
  <si>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</si>
  <si>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</si>
  <si>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</si>
  <si>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</si>
  <si>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</si>
  <si>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</si>
  <si>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</si>
  <si>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</si>
  <si>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</si>
  <si>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</si>
  <si>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</si>
  <si>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</si>
  <si>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</si>
  <si>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</si>
  <si>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</si>
  <si>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</si>
  <si>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</si>
  <si>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</si>
  <si>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</si>
  <si>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</si>
  <si>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</si>
  <si>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</si>
  <si>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</si>
  <si>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</si>
  <si>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</si>
  <si>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</si>
  <si>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</si>
  <si>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</si>
  <si>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</si>
  <si>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</si>
  <si>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</si>
  <si>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</si>
  <si>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</si>
  <si>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</si>
  <si>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</si>
  <si>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</si>
  <si>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</si>
  <si>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</si>
  <si>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</si>
  <si>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</si>
  <si>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</si>
  <si>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</si>
  <si>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</si>
  <si>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</si>
  <si>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</si>
  <si>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</si>
  <si>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</si>
  <si>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</si>
  <si>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</si>
  <si>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</si>
  <si>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</si>
  <si>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</si>
  <si>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</si>
  <si>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</si>
  <si>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</si>
  <si>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</si>
  <si>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</si>
  <si>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</si>
  <si>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</si>
  <si>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</si>
  <si>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</si>
  <si>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</si>
  <si>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</si>
  <si>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</si>
  <si>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</si>
  <si>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</si>
  <si>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</si>
  <si>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</si>
  <si>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</si>
  <si>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</si>
  <si>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</si>
  <si>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</si>
  <si>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</si>
  <si>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</si>
  <si>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</si>
  <si>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</si>
  <si>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</si>
  <si>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</si>
  <si>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</si>
  <si>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</si>
  <si>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</si>
  <si>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</si>
  <si>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</si>
  <si>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</si>
  <si>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</si>
  <si>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</si>
  <si>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</si>
  <si>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</si>
  <si>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</si>
  <si>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</si>
  <si>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</si>
  <si>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</si>
  <si>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</si>
  <si>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</si>
  <si>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</si>
  <si>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</si>
  <si>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</si>
  <si>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</si>
  <si>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</si>
  <si>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</si>
  <si>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</si>
  <si>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</si>
  <si>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</si>
  <si>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</si>
  <si>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</si>
  <si>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</si>
  <si>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</si>
  <si>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</si>
  <si>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</si>
  <si>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</si>
  <si>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</si>
  <si>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</si>
  <si>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</si>
  <si>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</si>
  <si>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</si>
  <si>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</si>
  <si>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</si>
  <si>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</si>
  <si>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</si>
  <si>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</si>
  <si>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</si>
  <si>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</si>
  <si>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</si>
  <si>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</si>
  <si>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</si>
  <si>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</si>
  <si>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</si>
  <si>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</si>
  <si>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</si>
  <si>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</si>
  <si>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</si>
  <si>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</si>
  <si>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</si>
  <si>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</si>
  <si>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</si>
  <si>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</si>
  <si>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</si>
  <si>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</si>
  <si>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</si>
  <si>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</si>
  <si>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</si>
  <si>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</si>
  <si>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</si>
  <si>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</si>
  <si>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</si>
  <si>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</si>
  <si>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</si>
  <si>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</si>
  <si>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</si>
  <si>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</si>
  <si>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</si>
  <si>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</si>
  <si>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</si>
  <si>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</si>
  <si>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</si>
  <si>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</si>
  <si>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</si>
  <si>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</si>
  <si>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</si>
  <si>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</si>
  <si>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</si>
  <si>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</si>
  <si>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</si>
  <si>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</si>
  <si>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</si>
  <si>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</si>
  <si>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</si>
  <si>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</si>
  <si>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</si>
  <si>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</si>
  <si>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</si>
  <si>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</si>
  <si>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</si>
  <si>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</si>
  <si>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</si>
  <si>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</si>
  <si>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</si>
  <si>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</si>
  <si>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</si>
  <si>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</si>
  <si>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</si>
  <si>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</si>
  <si>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</si>
  <si>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</si>
  <si>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</si>
  <si>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</si>
  <si>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</si>
  <si>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</si>
  <si>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</si>
  <si>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</si>
  <si>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</si>
  <si>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</si>
  <si>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</si>
  <si>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</si>
  <si>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</si>
  <si>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</si>
  <si>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</si>
  <si>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</si>
  <si>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</si>
  <si>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</si>
  <si>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</si>
  <si>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</si>
  <si>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</si>
  <si>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</si>
  <si>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</si>
  <si>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</si>
  <si>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</si>
  <si>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</si>
  <si>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</si>
  <si>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</si>
  <si>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</si>
  <si>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</si>
  <si>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</si>
  <si>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</si>
  <si>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</si>
  <si>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</si>
  <si>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</si>
  <si>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</si>
  <si>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</si>
  <si>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</si>
  <si>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</si>
  <si>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</si>
  <si>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</si>
  <si>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</si>
  <si>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</si>
  <si>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</si>
  <si>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</si>
  <si>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</si>
  <si>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</si>
  <si>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</si>
  <si>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</si>
  <si>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</si>
  <si>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</si>
  <si>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</si>
  <si>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</si>
  <si>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</si>
  <si>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</si>
  <si>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</si>
  <si>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</si>
  <si>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</si>
  <si>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</si>
  <si>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</si>
  <si>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</si>
  <si>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</si>
  <si>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</si>
  <si>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</si>
  <si>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</si>
  <si>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</si>
  <si>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</si>
  <si>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</si>
  <si>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</si>
  <si>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</si>
  <si>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</si>
  <si>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</si>
  <si>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</si>
  <si>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</si>
  <si>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</si>
  <si>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</si>
  <si>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</si>
  <si>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</si>
  <si>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</si>
  <si>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</si>
  <si>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</si>
  <si>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</si>
  <si>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</si>
  <si>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</si>
  <si>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</si>
  <si>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</si>
  <si>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</si>
  <si>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</si>
  <si>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</si>
  <si>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</si>
  <si>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</si>
  <si>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</si>
  <si>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</si>
  <si>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</si>
  <si>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</si>
  <si>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</si>
  <si>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</si>
  <si>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</si>
  <si>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</si>
  <si>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</si>
  <si>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</si>
  <si>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</si>
  <si>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</si>
  <si>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</si>
  <si>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</si>
  <si>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</si>
  <si>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</si>
  <si>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</si>
  <si>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</si>
  <si>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</si>
  <si>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</si>
  <si>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</si>
  <si>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</si>
  <si>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</si>
  <si>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</si>
  <si>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</si>
  <si>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</si>
  <si>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</si>
  <si>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</si>
  <si>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</si>
  <si>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</si>
  <si>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</si>
  <si>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</si>
  <si>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</si>
  <si>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</si>
  <si>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</si>
  <si>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</si>
  <si>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</si>
  <si>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</si>
  <si>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</si>
  <si>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</si>
  <si>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</si>
  <si>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</si>
  <si>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</si>
  <si>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</si>
  <si>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</si>
  <si>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</si>
  <si>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</si>
  <si>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</si>
  <si>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</si>
  <si>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</si>
  <si>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</si>
  <si>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</si>
  <si>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</si>
  <si>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</si>
  <si>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</si>
  <si>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</si>
  <si>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</si>
  <si>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</si>
  <si>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</si>
  <si>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</si>
  <si>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</si>
  <si>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</si>
  <si>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</si>
  <si>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</si>
  <si>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</si>
  <si>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</si>
  <si>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</si>
  <si>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</si>
  <si>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</si>
  <si>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</si>
  <si>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</si>
  <si>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</si>
  <si>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</si>
  <si>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</si>
  <si>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</si>
  <si>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</si>
  <si>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</si>
  <si>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</si>
  <si>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</si>
  <si>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</si>
  <si>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</si>
  <si>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</si>
  <si>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</si>
  <si>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</si>
  <si>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</si>
  <si>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</si>
  <si>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</si>
  <si>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</si>
  <si>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</si>
  <si>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</si>
  <si>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</si>
  <si>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</si>
  <si>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</si>
  <si>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</si>
  <si>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</si>
  <si>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</si>
  <si>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</si>
  <si>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</si>
  <si>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</si>
  <si>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</si>
  <si>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</si>
  <si>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</si>
  <si>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</si>
  <si>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</si>
  <si>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</si>
  <si>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</si>
  <si>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</si>
  <si>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</si>
  <si>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</si>
  <si>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</si>
  <si>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</si>
  <si>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</si>
  <si>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</si>
  <si>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</si>
  <si>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</si>
  <si>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</si>
  <si>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</si>
  <si>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</si>
  <si>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</si>
  <si>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</si>
  <si>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</si>
  <si>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</si>
  <si>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</si>
  <si>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</si>
  <si>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</si>
  <si>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</si>
  <si>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</si>
  <si>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</si>
  <si>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</si>
  <si>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</si>
  <si>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</si>
  <si>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</si>
  <si>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</si>
  <si>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</si>
  <si>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</si>
  <si>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</si>
  <si>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</si>
  <si>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</si>
  <si>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</si>
  <si>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</si>
  <si>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</si>
  <si>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</si>
  <si>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</si>
  <si>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</si>
  <si>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</si>
  <si>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</si>
  <si>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</si>
  <si>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</si>
  <si>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</si>
  <si>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</si>
  <si>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</si>
  <si>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</si>
  <si>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</si>
  <si>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</si>
  <si>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</si>
  <si>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</si>
  <si>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</si>
  <si>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</si>
  <si>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</si>
  <si>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</si>
  <si>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</si>
  <si>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</si>
  <si>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</si>
  <si>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</si>
  <si>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</si>
  <si>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</si>
  <si>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</si>
  <si>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</si>
  <si>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</si>
  <si>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</si>
  <si>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</si>
  <si>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</si>
  <si>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</si>
  <si>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</si>
  <si>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</si>
  <si>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</si>
  <si>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</si>
  <si>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</si>
  <si>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</si>
  <si>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</si>
  <si>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</si>
  <si>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</si>
  <si>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</si>
  <si>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</si>
  <si>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</si>
  <si>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</si>
  <si>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</si>
  <si>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</si>
  <si>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</si>
  <si>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</si>
  <si>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</si>
  <si>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</si>
  <si>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</si>
  <si>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</si>
  <si>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</si>
  <si>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</si>
  <si>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</si>
  <si>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</si>
  <si>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</si>
  <si>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</si>
  <si>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</si>
  <si>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</si>
  <si>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</si>
  <si>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</si>
  <si>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</si>
  <si>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</si>
  <si>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</si>
  <si>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</si>
  <si>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</si>
  <si>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</si>
  <si>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</si>
  <si>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</si>
  <si>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</si>
  <si>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</si>
  <si>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</si>
  <si>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</si>
  <si>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</si>
  <si>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</si>
  <si>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</si>
  <si>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</si>
  <si>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</si>
  <si>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</si>
  <si>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</si>
  <si>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</si>
  <si>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</si>
  <si>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</si>
  <si>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</si>
  <si>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</si>
  <si>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</si>
  <si>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</si>
  <si>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</si>
  <si>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</si>
  <si>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</si>
  <si>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</si>
  <si>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</si>
  <si>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</si>
  <si>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</si>
  <si>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</si>
  <si>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</si>
  <si>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</si>
  <si>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</si>
  <si>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</si>
  <si>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</si>
  <si>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</si>
  <si>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</si>
  <si>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</si>
  <si>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</si>
  <si>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</si>
  <si>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</si>
  <si>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</si>
  <si>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</si>
  <si>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</si>
  <si>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</si>
  <si>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</si>
  <si>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</si>
  <si>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</si>
  <si>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</si>
  <si>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</si>
  <si>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</si>
  <si>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</si>
  <si>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</si>
  <si>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</si>
  <si>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</si>
  <si>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</si>
  <si>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</si>
  <si>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</si>
  <si>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</si>
  <si>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</si>
  <si>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</si>
  <si>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</si>
  <si>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</si>
  <si>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</si>
  <si>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</si>
  <si>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</si>
  <si>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</si>
  <si>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</si>
  <si>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</si>
  <si>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</si>
  <si>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</si>
  <si>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</si>
  <si>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</si>
  <si>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</si>
  <si>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</si>
  <si>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</si>
  <si>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</si>
  <si>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</si>
  <si>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</si>
  <si>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</si>
  <si>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</si>
  <si>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</si>
  <si>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</si>
  <si>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</si>
  <si>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</si>
  <si>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</si>
  <si>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</si>
  <si>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</si>
  <si>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</si>
  <si>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</si>
  <si>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</si>
  <si>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</si>
  <si>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</si>
  <si>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</si>
  <si>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</si>
  <si>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</si>
  <si>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</si>
  <si>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</si>
  <si>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</si>
  <si>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</si>
  <si>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</si>
  <si>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</si>
  <si>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</si>
  <si>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</si>
  <si>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</si>
  <si>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</si>
  <si>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</si>
  <si>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</si>
  <si>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</si>
  <si>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</si>
  <si>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</si>
  <si>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</si>
  <si>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</si>
  <si>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</si>
  <si>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</si>
  <si>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</si>
  <si>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</si>
  <si>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</si>
  <si>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</si>
  <si>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</si>
  <si>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</si>
  <si>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</si>
  <si>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</si>
  <si>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</si>
  <si>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</si>
  <si>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</si>
  <si>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</si>
  <si>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</si>
  <si>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</si>
  <si>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</si>
  <si>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</si>
  <si>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</si>
  <si>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</si>
  <si>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</si>
  <si>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</si>
  <si>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</si>
  <si>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</si>
  <si>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</si>
  <si>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</si>
  <si>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</si>
  <si>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</si>
  <si>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</si>
  <si>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</si>
  <si>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</si>
  <si>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</si>
  <si>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</si>
  <si>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</si>
  <si>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</si>
  <si>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</si>
  <si>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</si>
  <si>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</si>
  <si>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</si>
  <si>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</si>
  <si>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</si>
  <si>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</si>
  <si>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</si>
  <si>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</si>
  <si>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</si>
  <si>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</si>
  <si>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</si>
  <si>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</si>
  <si>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</si>
  <si>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</si>
  <si>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</si>
  <si>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</si>
  <si>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</si>
  <si>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</si>
  <si>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</si>
  <si>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</si>
  <si>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</si>
  <si>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</si>
  <si>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</si>
  <si>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</si>
  <si>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</si>
  <si>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</si>
  <si>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</si>
  <si>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</si>
  <si>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</si>
  <si>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</si>
  <si>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</si>
  <si>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</si>
  <si>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</si>
  <si>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</si>
  <si>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</si>
  <si>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</si>
  <si>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</si>
  <si>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</si>
  <si>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</si>
  <si>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</si>
  <si>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</si>
  <si>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</si>
  <si>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</si>
  <si>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</si>
  <si>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</si>
  <si>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</si>
  <si>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</si>
  <si>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</si>
  <si>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</si>
  <si>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</si>
  <si>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</si>
  <si>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</si>
  <si>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</si>
  <si>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</si>
  <si>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</si>
  <si>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</si>
  <si>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</si>
  <si>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</si>
  <si>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</si>
  <si>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</si>
  <si>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</si>
  <si>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</si>
  <si>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</si>
  <si>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</si>
  <si>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</si>
  <si>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</si>
  <si>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</si>
  <si>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</si>
  <si>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</si>
  <si>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</si>
  <si>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</si>
  <si>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</si>
  <si>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</si>
  <si>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</si>
  <si>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</si>
  <si>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</si>
  <si>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</si>
  <si>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</si>
  <si>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</si>
  <si>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</si>
  <si>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</si>
  <si>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</si>
  <si>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</si>
  <si>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</si>
  <si>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</si>
  <si>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</si>
  <si>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</si>
  <si>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</si>
  <si>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</si>
  <si>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</si>
  <si>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</si>
  <si>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</si>
  <si>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</si>
  <si>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</si>
  <si>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</si>
  <si>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</si>
  <si>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</si>
  <si>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</si>
  <si>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</si>
  <si>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</si>
  <si>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</si>
  <si>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</si>
  <si>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</si>
  <si>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</si>
  <si>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</si>
  <si>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</si>
  <si>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</si>
  <si>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</si>
  <si>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</si>
  <si>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</si>
  <si>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</si>
  <si>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</si>
  <si>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</si>
  <si>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</si>
  <si>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</si>
  <si>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</si>
  <si>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</si>
  <si>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</si>
  <si>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</si>
  <si>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</si>
  <si>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</si>
  <si>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</si>
  <si>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</si>
  <si>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</si>
  <si>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</si>
  <si>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</si>
  <si>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</si>
  <si>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</si>
  <si>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</si>
  <si>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</si>
  <si>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</si>
  <si>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</si>
  <si>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</si>
  <si>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</si>
  <si>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</si>
  <si>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</si>
  <si>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</si>
  <si>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</si>
  <si>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</si>
  <si>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</si>
  <si>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</si>
  <si>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</si>
  <si>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</si>
  <si>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</si>
  <si>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</si>
  <si>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</si>
  <si>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</si>
  <si>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</si>
  <si>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</si>
  <si>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</si>
  <si>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</si>
  <si>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</si>
  <si>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</si>
  <si>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</si>
  <si>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</si>
  <si>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</si>
  <si>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</si>
  <si>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</si>
  <si>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</si>
  <si>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</si>
  <si>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</si>
  <si>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</si>
  <si>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</si>
  <si>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</si>
  <si>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</si>
  <si>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</si>
  <si>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</si>
  <si>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</si>
  <si>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</si>
  <si>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</si>
  <si>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</si>
  <si>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</si>
  <si>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</si>
  <si>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</si>
  <si>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</si>
  <si>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</si>
  <si>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</si>
  <si>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</si>
  <si>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</si>
  <si>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</si>
  <si>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</si>
  <si>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</si>
  <si>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</si>
  <si>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</si>
  <si>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</si>
  <si>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</si>
  <si>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</si>
  <si>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</si>
  <si>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</si>
  <si>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</si>
  <si>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</si>
  <si>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</si>
  <si>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</si>
  <si>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</si>
  <si>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</si>
  <si>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</si>
  <si>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</si>
  <si>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</si>
  <si>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</si>
  <si>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</si>
  <si>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</si>
  <si>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</si>
  <si>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</si>
  <si>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</si>
  <si>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</si>
  <si>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</si>
  <si>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</si>
  <si>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</si>
  <si>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</si>
  <si>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</si>
  <si>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</si>
  <si>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</si>
  <si>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</si>
  <si>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</si>
  <si>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</si>
  <si>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</si>
  <si>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</si>
  <si>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</si>
  <si>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</si>
  <si>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</si>
  <si>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</si>
  <si>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</si>
  <si>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</si>
  <si>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</si>
  <si>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</si>
  <si>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</si>
  <si>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</si>
  <si>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</si>
  <si>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</si>
  <si>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</si>
  <si>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</si>
  <si>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</si>
  <si>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</si>
  <si>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</si>
  <si>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</si>
  <si>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</si>
  <si>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</si>
  <si>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</si>
  <si>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</si>
  <si>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</si>
  <si>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</si>
  <si>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</si>
  <si>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</si>
  <si>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</si>
  <si>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</si>
  <si>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</si>
  <si>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</si>
  <si>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</si>
  <si>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</si>
  <si>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</si>
  <si>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</si>
  <si>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</si>
  <si>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</si>
  <si>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</si>
  <si>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</si>
  <si>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</si>
  <si>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</si>
  <si>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</si>
  <si>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</si>
  <si>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</si>
  <si>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</si>
  <si>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</si>
  <si>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</si>
  <si>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</si>
  <si>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</si>
  <si>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</si>
  <si>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</si>
  <si>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</si>
  <si>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</si>
  <si>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</si>
  <si>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</si>
  <si>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</si>
  <si>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</si>
  <si>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</si>
  <si>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</si>
  <si>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</si>
  <si>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</si>
  <si>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</si>
  <si>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</si>
  <si>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</si>
  <si>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</si>
  <si>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</si>
  <si>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</si>
  <si>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</si>
  <si>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</si>
  <si>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</si>
  <si>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</si>
  <si>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</si>
  <si>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</si>
  <si>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</si>
  <si>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</si>
  <si>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</si>
  <si>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</si>
  <si>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</si>
  <si>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</si>
  <si>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</si>
  <si>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</si>
  <si>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</si>
  <si>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</si>
  <si>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</si>
  <si>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</si>
  <si>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</si>
  <si>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</si>
  <si>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</si>
  <si>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</si>
  <si>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</si>
  <si>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</si>
  <si>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</si>
  <si>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</si>
  <si>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</si>
  <si>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</si>
  <si>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</si>
  <si>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</si>
  <si>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</si>
  <si>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</si>
  <si>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</si>
  <si>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</si>
  <si>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</si>
  <si>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</si>
  <si>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</si>
  <si>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</si>
  <si>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</si>
  <si>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</si>
  <si>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</si>
  <si>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</si>
  <si>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</si>
  <si>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</si>
  <si>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</si>
  <si>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</si>
  <si>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</si>
  <si>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</si>
  <si>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</si>
  <si>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</si>
  <si>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</si>
  <si>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</si>
  <si>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</si>
  <si>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</si>
  <si>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</si>
  <si>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</si>
  <si>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</si>
  <si>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</si>
  <si>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</si>
  <si>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</si>
  <si>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</si>
  <si>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</si>
  <si>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</si>
  <si>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</si>
  <si>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</si>
  <si>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</si>
  <si>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</si>
  <si>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</si>
  <si>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</si>
  <si>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</si>
  <si>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</si>
  <si>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</si>
  <si>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</si>
  <si>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</si>
  <si>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</si>
  <si>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</si>
  <si>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</si>
  <si>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</si>
  <si>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</si>
  <si>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</si>
  <si>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</si>
  <si>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</si>
  <si>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</si>
  <si>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</si>
  <si>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</si>
  <si>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</si>
  <si>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</si>
  <si>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</si>
  <si>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</si>
  <si>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</si>
  <si>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</si>
  <si>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</si>
  <si>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</si>
  <si>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</si>
  <si>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</si>
  <si>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</si>
  <si>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</si>
  <si>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</si>
  <si>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</si>
  <si>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</si>
  <si>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</si>
  <si>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</si>
  <si>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</si>
  <si>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</si>
  <si>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</si>
  <si>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</si>
  <si>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</si>
  <si>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</si>
  <si>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</si>
  <si>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</si>
  <si>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</si>
  <si>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</si>
  <si>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</si>
  <si>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</si>
  <si>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</si>
  <si>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</si>
  <si>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</si>
  <si>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</si>
  <si>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</si>
  <si>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</si>
  <si>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</si>
  <si>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</si>
  <si>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</si>
  <si>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</si>
  <si>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</si>
  <si>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</si>
  <si>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</si>
  <si>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</si>
  <si>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</si>
  <si>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</si>
  <si>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</si>
  <si>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</si>
  <si>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</si>
  <si>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</si>
  <si>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</si>
  <si>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</si>
  <si>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</si>
  <si>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</si>
  <si>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</si>
  <si>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</si>
  <si>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</si>
  <si>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</si>
  <si>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</si>
  <si>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</si>
  <si>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</si>
  <si>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</si>
  <si>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</si>
  <si>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</si>
  <si>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</si>
  <si>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</si>
  <si>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</si>
  <si>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</si>
  <si>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</si>
  <si>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</si>
  <si>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</si>
  <si>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</si>
  <si>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</si>
  <si>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</si>
  <si>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</si>
  <si>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</si>
  <si>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</si>
  <si>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</si>
  <si>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</si>
  <si>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</si>
  <si>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</si>
  <si>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</si>
  <si>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</si>
  <si>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</si>
  <si>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</si>
  <si>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</si>
  <si>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</si>
  <si>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</si>
  <si>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</si>
  <si>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</si>
  <si>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</si>
  <si>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</si>
  <si>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</si>
  <si>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</si>
  <si>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</si>
  <si>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</si>
  <si>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</si>
  <si>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</si>
  <si>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</si>
  <si>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</si>
  <si>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</si>
  <si>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</si>
  <si>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</si>
  <si>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</si>
  <si>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</si>
  <si>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</si>
  <si>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</si>
  <si>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</si>
  <si>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</si>
  <si>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</si>
  <si>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</si>
  <si>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</si>
  <si>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</si>
  <si>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</si>
  <si>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</si>
  <si>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</si>
  <si>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</si>
  <si>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</si>
  <si>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</si>
  <si>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</si>
  <si>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</si>
  <si>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</si>
  <si>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</si>
  <si>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</si>
  <si>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</si>
  <si>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</si>
  <si>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</si>
  <si>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</si>
  <si>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</si>
  <si>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</si>
  <si>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</si>
  <si>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</si>
  <si>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</si>
  <si>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</si>
  <si>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</si>
  <si>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</si>
  <si>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</si>
  <si>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</si>
  <si>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</si>
  <si>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</si>
  <si>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</si>
  <si>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</si>
  <si>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</si>
  <si>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</si>
  <si>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</si>
  <si>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</si>
  <si>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</si>
  <si>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</si>
  <si>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</si>
  <si>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</si>
  <si>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</si>
  <si>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</si>
  <si>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</si>
  <si>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</si>
  <si>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</si>
  <si>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</si>
  <si>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</si>
  <si>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</si>
  <si>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</si>
  <si>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</si>
  <si>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</si>
  <si>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</si>
  <si>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</si>
  <si>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</si>
  <si>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</si>
  <si>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</si>
  <si>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</si>
  <si>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</si>
  <si>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</si>
  <si>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</si>
  <si>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</si>
  <si>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</si>
  <si>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</si>
  <si>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</si>
  <si>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</si>
  <si>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</si>
  <si>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</si>
  <si>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</si>
  <si>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</si>
  <si>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</si>
  <si>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</si>
  <si>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</si>
  <si>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</si>
  <si>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</si>
  <si>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</si>
  <si>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</si>
  <si>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</si>
  <si>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</si>
  <si>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</si>
  <si>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</si>
  <si>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</si>
  <si>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</si>
  <si>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</si>
  <si>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</si>
  <si>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</si>
  <si>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</si>
  <si>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</si>
  <si>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</si>
  <si>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</si>
  <si>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</si>
  <si>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</si>
  <si>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</si>
  <si>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</si>
  <si>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</si>
  <si>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</si>
  <si>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</si>
  <si>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</si>
  <si>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</si>
  <si>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</si>
  <si>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</si>
  <si>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</si>
  <si>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</si>
  <si>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</si>
  <si>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</si>
  <si>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</si>
  <si>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</si>
  <si>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</si>
  <si>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</si>
  <si>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</si>
  <si>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</si>
  <si>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</si>
  <si>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</si>
  <si>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</si>
  <si>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</si>
  <si>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</si>
  <si>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</si>
  <si>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</si>
  <si>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</si>
  <si>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</si>
  <si>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</si>
  <si>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</si>
  <si>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</si>
  <si>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</si>
  <si>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</si>
  <si>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</si>
  <si>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</si>
  <si>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</si>
  <si>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</si>
  <si>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</si>
  <si>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</si>
  <si>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</si>
  <si>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</si>
  <si>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</si>
  <si>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</si>
  <si>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</si>
  <si>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</si>
  <si>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</si>
  <si>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</si>
  <si>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</si>
  <si>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</si>
  <si>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</si>
  <si>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</si>
  <si>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</si>
  <si>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</si>
  <si>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</si>
  <si>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</si>
  <si>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</si>
  <si>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</si>
  <si>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</si>
  <si>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</si>
  <si>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</si>
  <si>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</si>
  <si>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</si>
  <si>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</si>
  <si>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</si>
  <si>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</si>
  <si>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</si>
  <si>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</si>
  <si>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</si>
  <si>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</si>
  <si>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</si>
  <si>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</si>
  <si>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</si>
  <si>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</si>
  <si>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</si>
  <si>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</si>
  <si>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</si>
  <si>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</si>
  <si>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</si>
  <si>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</si>
  <si>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</si>
  <si>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</si>
  <si>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</si>
  <si>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</si>
  <si>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</si>
  <si>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</si>
  <si>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</si>
  <si>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</si>
  <si>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</si>
  <si>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</si>
  <si>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</si>
  <si>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</si>
  <si>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</si>
  <si>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</si>
  <si>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</si>
  <si>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</si>
  <si>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</si>
  <si>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</si>
  <si>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</si>
  <si>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</si>
  <si>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</si>
  <si>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</si>
  <si>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</si>
  <si>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</si>
  <si>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</si>
  <si>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</si>
  <si>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</si>
  <si>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</si>
  <si>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</si>
  <si>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</si>
  <si>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</si>
  <si>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</si>
  <si>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</si>
  <si>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</si>
  <si>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</si>
  <si>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</si>
  <si>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</si>
  <si>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</si>
  <si>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</si>
  <si>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</si>
  <si>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</si>
  <si>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</si>
  <si>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</si>
  <si>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</si>
  <si>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</si>
  <si>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</si>
  <si>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</si>
  <si>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</si>
  <si>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</si>
  <si>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</si>
  <si>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</si>
  <si>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</si>
  <si>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</si>
  <si>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</si>
  <si>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</si>
  <si>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</si>
  <si>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</si>
  <si>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</si>
  <si>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</si>
  <si>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</si>
  <si>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</si>
  <si>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</si>
  <si>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</si>
  <si>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</si>
  <si>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</si>
  <si>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</si>
  <si>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</si>
  <si>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</si>
  <si>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</si>
  <si>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</si>
  <si>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</si>
  <si>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</si>
  <si>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</si>
  <si>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</si>
  <si>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</si>
  <si>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</si>
  <si>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</si>
  <si>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</si>
  <si>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</si>
  <si>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</si>
  <si>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</si>
  <si>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</si>
  <si>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</si>
  <si>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</si>
  <si>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</si>
  <si>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</si>
  <si>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</si>
  <si>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</si>
  <si>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</si>
  <si>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</si>
  <si>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</si>
  <si>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</si>
  <si>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</si>
  <si>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</si>
  <si>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</si>
  <si>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</si>
  <si>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</si>
  <si>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</si>
  <si>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</si>
  <si>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</si>
  <si>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</si>
  <si>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</si>
  <si>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</si>
  <si>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</si>
  <si>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</si>
  <si>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</si>
  <si>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</si>
  <si>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</si>
  <si>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</si>
  <si>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</si>
  <si>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</si>
  <si>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</si>
  <si>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</si>
  <si>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</si>
  <si>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</si>
  <si>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</si>
  <si>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</si>
  <si>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</si>
  <si>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</si>
  <si>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</si>
  <si>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</si>
  <si>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</si>
  <si>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</si>
  <si>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</si>
  <si>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</si>
  <si>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</si>
  <si>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</si>
  <si>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</si>
  <si>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</si>
  <si>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</si>
  <si>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</si>
  <si>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</si>
  <si>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</si>
  <si>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</si>
  <si>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</si>
  <si>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</si>
  <si>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</si>
  <si>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</si>
  <si>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</si>
  <si>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</si>
  <si>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</si>
  <si>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</si>
  <si>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</si>
  <si>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</si>
  <si>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</si>
  <si>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</si>
  <si>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</si>
  <si>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</si>
  <si>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</si>
  <si>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</si>
  <si>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</si>
  <si>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</si>
  <si>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</si>
  <si>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</si>
  <si>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</si>
  <si>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</si>
  <si>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</si>
  <si>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</si>
  <si>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</si>
  <si>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</si>
  <si>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</si>
  <si>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</si>
  <si>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</si>
  <si>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</si>
  <si>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</si>
  <si>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</si>
  <si>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</si>
  <si>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</si>
  <si>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</si>
  <si>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</si>
  <si>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</si>
  <si>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</si>
  <si>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</si>
  <si>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</si>
  <si>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</si>
  <si>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</si>
  <si>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</si>
  <si>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</si>
  <si>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</si>
  <si>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</si>
  <si>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</si>
  <si>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</si>
  <si>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</si>
  <si>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</si>
  <si>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</si>
  <si>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</si>
  <si>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</si>
  <si>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</si>
  <si>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</si>
  <si>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</si>
  <si>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</si>
  <si>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</si>
  <si>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</si>
  <si>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</si>
  <si>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</si>
  <si>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</si>
  <si>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</si>
  <si>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</si>
  <si>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</si>
  <si>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</si>
  <si>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</si>
  <si>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</si>
  <si>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</si>
  <si>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</si>
  <si>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</si>
  <si>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</si>
  <si>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</si>
  <si>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</si>
  <si>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</si>
  <si>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</si>
  <si>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</si>
  <si>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</si>
  <si>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</si>
  <si>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</si>
  <si>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</si>
  <si>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</si>
  <si>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</si>
  <si>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</si>
  <si>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</si>
  <si>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</si>
  <si>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</si>
  <si>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</si>
  <si>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</si>
  <si>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</si>
  <si>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</si>
  <si>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</si>
  <si>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</si>
  <si>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</si>
  <si>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</si>
  <si>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</si>
  <si>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</si>
  <si>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</si>
  <si>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</si>
  <si>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</si>
  <si>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</si>
  <si>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</si>
  <si>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</si>
  <si>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</si>
  <si>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</si>
  <si>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</si>
  <si>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</si>
  <si>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</si>
  <si>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</si>
  <si>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</si>
  <si>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</si>
  <si>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</si>
  <si>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</si>
  <si>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</si>
  <si>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</si>
  <si>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</si>
  <si>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</si>
  <si>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</si>
  <si>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</si>
  <si>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</si>
  <si>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</si>
  <si>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</si>
  <si>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</si>
  <si>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</si>
  <si>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</si>
  <si>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</si>
  <si>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</si>
  <si>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</si>
  <si>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</si>
  <si>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</si>
  <si>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</si>
  <si>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</si>
  <si>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</si>
  <si>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</si>
  <si>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</si>
  <si>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</si>
  <si>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</si>
  <si>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</si>
  <si>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</si>
  <si>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</si>
  <si>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</si>
  <si>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</si>
  <si>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</si>
  <si>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</si>
  <si>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</si>
  <si>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</si>
  <si>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</si>
  <si>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</si>
  <si>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</si>
  <si>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</si>
  <si>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</si>
  <si>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</si>
  <si>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</si>
  <si>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</si>
  <si>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</si>
  <si>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</si>
  <si>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</si>
  <si>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</si>
  <si>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</si>
  <si>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</si>
  <si>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</si>
  <si>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</si>
  <si>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</si>
  <si>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</si>
  <si>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</si>
  <si>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</si>
  <si>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</si>
  <si>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</si>
  <si>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</si>
  <si>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</si>
  <si>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</si>
  <si>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</si>
  <si>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</si>
  <si>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</si>
  <si>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</si>
  <si>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</si>
  <si>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</si>
  <si>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</si>
  <si>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</si>
  <si>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</si>
  <si>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</si>
  <si>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</si>
  <si>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</si>
  <si>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</si>
  <si>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</si>
  <si>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</si>
  <si>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</si>
  <si>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</si>
  <si>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</si>
  <si>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</si>
  <si>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</si>
  <si>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</si>
  <si>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</si>
  <si>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</si>
  <si>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</si>
  <si>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</si>
  <si>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</si>
  <si>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</si>
  <si>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</si>
  <si>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</si>
  <si>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</si>
  <si>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</si>
  <si>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</si>
  <si>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</si>
  <si>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</si>
  <si>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</si>
  <si>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</si>
  <si>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</si>
  <si>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</si>
  <si>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</si>
  <si>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</si>
  <si>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</si>
  <si>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</si>
  <si>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</si>
  <si>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</si>
  <si>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</si>
  <si>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</si>
  <si>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</si>
  <si>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</si>
  <si>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</si>
  <si>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</si>
  <si>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</si>
  <si>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</si>
  <si>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</si>
  <si>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</si>
  <si>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</si>
  <si>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</si>
  <si>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</si>
  <si>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</si>
  <si>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</si>
  <si>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</si>
  <si>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</si>
  <si>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</si>
  <si>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</si>
  <si>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</si>
  <si>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</si>
  <si>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</si>
  <si>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</si>
  <si>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</si>
  <si>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</si>
  <si>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</si>
  <si>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</si>
  <si>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</si>
  <si>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</si>
  <si>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</si>
  <si>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</si>
  <si>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</si>
  <si>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</si>
  <si>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</si>
  <si>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</si>
  <si>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</si>
  <si>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</si>
  <si>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</si>
  <si>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</si>
  <si>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</si>
  <si>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</si>
  <si>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</si>
  <si>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</si>
  <si>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</si>
  <si>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</si>
  <si>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</si>
  <si>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</si>
  <si>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</si>
  <si>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</si>
  <si>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</si>
  <si>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</si>
  <si>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</si>
  <si>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</si>
  <si>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</si>
  <si>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</si>
  <si>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</si>
  <si>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</si>
  <si>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</si>
  <si>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</si>
  <si>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</si>
  <si>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</si>
  <si>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</si>
  <si>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</si>
  <si>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</si>
  <si>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</si>
  <si>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</si>
  <si>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</si>
  <si>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</si>
  <si>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</si>
  <si>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</si>
  <si>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</si>
  <si>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</si>
  <si>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</si>
  <si>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</si>
  <si>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</si>
  <si>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</si>
  <si>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</si>
  <si>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</si>
  <si>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</si>
  <si>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</si>
  <si>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</si>
  <si>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</si>
  <si>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</si>
  <si>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</si>
  <si>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</si>
  <si>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</si>
  <si>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</si>
  <si>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</si>
  <si>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</si>
  <si>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</si>
  <si>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</si>
  <si>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</si>
  <si>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</si>
  <si>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</si>
  <si>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</si>
  <si>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</si>
  <si>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</si>
  <si>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</si>
  <si>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</si>
  <si>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</si>
  <si>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</si>
  <si>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</si>
  <si>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</si>
  <si>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</si>
  <si>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</si>
  <si>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</si>
  <si>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</si>
  <si>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</si>
  <si>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</si>
  <si>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</si>
  <si>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</si>
  <si>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</si>
  <si>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</si>
  <si>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</si>
  <si>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</si>
  <si>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</si>
  <si>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</si>
  <si>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</si>
  <si>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</si>
  <si>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</si>
  <si>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</si>
  <si>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</si>
  <si>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</si>
  <si>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</si>
  <si>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</si>
  <si>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</si>
  <si>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</si>
  <si>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</si>
  <si>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</si>
  <si>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</si>
  <si>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</si>
  <si>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</si>
  <si>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</si>
  <si>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</si>
  <si>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</si>
  <si>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</si>
  <si>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</si>
  <si>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</si>
  <si>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</si>
  <si>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</si>
  <si>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</si>
  <si>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</si>
  <si>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</si>
  <si>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</si>
  <si>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</si>
  <si>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</si>
  <si>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</si>
  <si>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</si>
  <si>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</si>
  <si>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</si>
  <si>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</si>
  <si>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</si>
  <si>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</si>
  <si>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</si>
  <si>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</si>
  <si>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</si>
  <si>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</si>
  <si>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</si>
  <si>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</si>
  <si>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</si>
  <si>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</si>
  <si>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</si>
  <si>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</si>
  <si>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</si>
  <si>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</si>
  <si>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</si>
  <si>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</si>
  <si>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</si>
  <si>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</si>
  <si>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</si>
  <si>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</si>
  <si>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</si>
  <si>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</si>
  <si>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</si>
  <si>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</si>
  <si>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</si>
  <si>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</si>
  <si>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</si>
  <si>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</si>
  <si>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</si>
  <si>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</si>
  <si>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</si>
  <si>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</si>
  <si>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</si>
  <si>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</si>
  <si>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</si>
  <si>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</si>
  <si>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</si>
  <si>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</si>
  <si>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</si>
  <si>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</si>
  <si>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</si>
  <si>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</si>
  <si>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</si>
  <si>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</si>
  <si>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</si>
  <si>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</si>
  <si>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</si>
  <si>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</si>
  <si>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</si>
  <si>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</si>
  <si>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</si>
  <si>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</si>
  <si>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</si>
  <si>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</si>
  <si>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</si>
  <si>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</si>
  <si>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</si>
  <si>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</si>
  <si>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</si>
  <si>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</si>
  <si>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</si>
  <si>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</si>
  <si>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</si>
  <si>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</si>
  <si>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</si>
  <si>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</si>
  <si>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</si>
  <si>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</si>
  <si>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</si>
  <si>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</si>
  <si>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</si>
  <si>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</si>
  <si>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</si>
  <si>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</si>
  <si>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</si>
  <si>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</si>
  <si>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</si>
  <si>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</si>
  <si>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</si>
  <si>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</si>
  <si>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</si>
  <si>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</si>
  <si>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</si>
  <si>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</si>
  <si>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</si>
  <si>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</si>
  <si>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</si>
  <si>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</si>
  <si>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</si>
  <si>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</si>
  <si>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</si>
  <si>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</si>
  <si>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</si>
  <si>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</si>
  <si>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</si>
  <si>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</si>
  <si>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</si>
  <si>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</si>
  <si>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</si>
  <si>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</si>
  <si>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</si>
  <si>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</si>
  <si>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</si>
  <si>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</si>
  <si>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</si>
  <si>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</si>
  <si>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</si>
  <si>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</si>
  <si>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</si>
  <si>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</si>
  <si>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</si>
  <si>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</si>
  <si>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</si>
  <si>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</si>
  <si>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</si>
  <si>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</si>
  <si>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</si>
  <si>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</si>
  <si>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</si>
  <si>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</si>
  <si>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</si>
  <si>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</si>
  <si>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</si>
  <si>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</si>
  <si>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</si>
  <si>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</si>
  <si>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</si>
  <si>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</si>
  <si>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</si>
  <si>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</si>
  <si>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</si>
  <si>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</si>
  <si>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</si>
  <si>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</si>
  <si>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</si>
  <si>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</si>
  <si>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</si>
  <si>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</si>
  <si>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</si>
  <si>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</si>
  <si>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</si>
  <si>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</si>
  <si>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</si>
  <si>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</si>
  <si>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</si>
  <si>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</si>
  <si>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</si>
  <si>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</si>
  <si>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</si>
  <si>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</si>
  <si>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</si>
  <si>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</si>
  <si>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</si>
  <si>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</si>
  <si>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</si>
  <si>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</si>
  <si>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</si>
  <si>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</si>
  <si>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</si>
  <si>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</si>
  <si>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</si>
  <si>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</si>
  <si>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</si>
  <si>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</si>
  <si>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</si>
  <si>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</si>
  <si>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</si>
  <si>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</si>
  <si>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</si>
  <si>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</si>
  <si>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</si>
  <si>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</si>
  <si>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</si>
  <si>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</si>
  <si>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</si>
  <si>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</si>
  <si>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</si>
  <si>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</si>
  <si>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</si>
  <si>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</si>
  <si>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</si>
  <si>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</si>
  <si>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</si>
  <si>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</si>
  <si>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</si>
  <si>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</si>
  <si>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</si>
  <si>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</si>
  <si>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</si>
  <si>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</si>
  <si>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</si>
  <si>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</si>
  <si>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</si>
  <si>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</si>
  <si>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</si>
  <si>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</si>
  <si>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</si>
  <si>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</si>
  <si>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</si>
  <si>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</si>
  <si>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</si>
  <si>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</si>
  <si>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</si>
  <si>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</si>
  <si>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</si>
  <si>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</si>
  <si>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</si>
  <si>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</si>
  <si>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</si>
  <si>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</si>
  <si>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</si>
  <si>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</si>
  <si>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</si>
  <si>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</si>
  <si>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</si>
  <si>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</si>
  <si>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</si>
  <si>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</si>
  <si>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</si>
  <si>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</si>
  <si>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</si>
  <si>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</si>
  <si>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</si>
  <si>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</si>
  <si>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</si>
  <si>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</si>
  <si>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</si>
  <si>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</si>
  <si>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</si>
  <si>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</si>
  <si>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</si>
  <si>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</si>
  <si>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</si>
  <si>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</si>
  <si>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</si>
  <si>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</si>
  <si>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</si>
  <si>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</si>
  <si>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</si>
  <si>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</si>
  <si>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</si>
  <si>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</si>
  <si>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</si>
  <si>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</si>
  <si>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</si>
  <si>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</si>
  <si>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</si>
  <si>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</si>
  <si>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</si>
  <si>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</si>
  <si>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</si>
  <si>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</si>
  <si>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</si>
  <si>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</si>
  <si>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</si>
  <si>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</si>
  <si>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</si>
  <si>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</si>
  <si>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</si>
  <si>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</si>
  <si>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</si>
  <si>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</si>
  <si>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</si>
  <si>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</si>
  <si>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</si>
  <si>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</si>
  <si>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</si>
  <si>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</si>
  <si>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</si>
  <si>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</si>
  <si>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</si>
  <si>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</si>
  <si>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</si>
  <si>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</si>
  <si>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</si>
  <si>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</si>
  <si>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</si>
  <si>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</si>
  <si>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</si>
  <si>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</si>
  <si>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</si>
  <si>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</si>
  <si>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</si>
  <si>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</si>
  <si>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</si>
  <si>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</si>
  <si>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</si>
  <si>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</si>
  <si>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</si>
  <si>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</si>
  <si>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</si>
  <si>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</si>
  <si>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</si>
  <si>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</si>
  <si>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</si>
  <si>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</si>
  <si>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</si>
  <si>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</si>
  <si>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</si>
  <si>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</si>
  <si>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</si>
  <si>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</si>
  <si>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</si>
  <si>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</si>
  <si>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</si>
  <si>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</si>
  <si>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</si>
  <si>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</si>
  <si>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</si>
  <si>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</si>
  <si>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</si>
  <si>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</si>
  <si>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</si>
  <si>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</si>
  <si>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</si>
  <si>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</si>
  <si>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</si>
  <si>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</si>
  <si>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</si>
  <si>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</si>
  <si>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</si>
  <si>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</si>
  <si>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</si>
  <si>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</si>
  <si>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</si>
  <si>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</si>
  <si>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</si>
  <si>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</si>
  <si>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</si>
  <si>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</si>
  <si>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</si>
  <si>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</si>
  <si>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</si>
  <si>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</si>
  <si>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</si>
  <si>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</si>
  <si>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</si>
  <si>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</si>
  <si>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</si>
  <si>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</si>
  <si>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</si>
  <si>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</si>
  <si>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</si>
  <si>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</si>
  <si>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</si>
  <si>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</si>
  <si>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</si>
  <si>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</si>
  <si>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</si>
  <si>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</si>
  <si>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</si>
  <si>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</si>
  <si>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</si>
  <si>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</si>
  <si>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</si>
  <si>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</si>
  <si>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</si>
  <si>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</si>
  <si>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</si>
  <si>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</si>
  <si>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</si>
  <si>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</si>
  <si>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</si>
  <si>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</si>
  <si>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</si>
  <si>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</si>
  <si>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</si>
  <si>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</si>
  <si>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</si>
  <si>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</si>
  <si>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</si>
  <si>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</si>
  <si>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</si>
  <si>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</si>
  <si>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</si>
  <si>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</si>
  <si>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</si>
  <si>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</si>
  <si>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</si>
  <si>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</si>
  <si>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</si>
  <si>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</si>
  <si>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</si>
  <si>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</si>
  <si>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</si>
  <si>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</si>
  <si>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</si>
  <si>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</si>
  <si>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</si>
  <si>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</si>
  <si>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</si>
  <si>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</si>
  <si>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</si>
  <si>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</si>
  <si>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</si>
  <si>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</si>
  <si>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</si>
  <si>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</si>
  <si>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</si>
  <si>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</si>
  <si>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</si>
  <si>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</si>
  <si>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</si>
  <si>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</si>
  <si>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</si>
  <si>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</si>
  <si>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</si>
  <si>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</si>
  <si>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</si>
  <si>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</si>
  <si>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</si>
  <si>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</si>
  <si>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</si>
  <si>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</si>
  <si>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</si>
  <si>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</si>
  <si>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</si>
  <si>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</si>
  <si>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</si>
  <si>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</si>
  <si>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</si>
  <si>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</si>
  <si>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</si>
  <si>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</si>
  <si>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</si>
  <si>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</si>
  <si>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</si>
  <si>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</si>
  <si>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</si>
  <si>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</si>
  <si>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</si>
  <si>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</si>
  <si>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</si>
  <si>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</si>
  <si>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</si>
  <si>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</si>
  <si>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</si>
  <si>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</si>
  <si>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</si>
  <si>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</si>
  <si>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</si>
  <si>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</si>
  <si>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</si>
  <si>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</si>
  <si>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</si>
  <si>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</si>
  <si>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</si>
  <si>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</si>
  <si>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</si>
  <si>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</si>
  <si>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</si>
  <si>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</si>
  <si>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</si>
  <si>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</si>
  <si>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</si>
  <si>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</si>
  <si>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</si>
  <si>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</si>
  <si>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</si>
  <si>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</si>
  <si>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</si>
  <si>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</si>
  <si>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</si>
  <si>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</si>
  <si>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</si>
  <si>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</si>
  <si>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</si>
  <si>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</si>
  <si>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</si>
  <si>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</si>
  <si>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</si>
  <si>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</si>
  <si>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</si>
  <si>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</si>
  <si>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</si>
  <si>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</si>
  <si>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</si>
  <si>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</si>
  <si>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</si>
  <si>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</si>
  <si>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</si>
  <si>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</si>
  <si>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</si>
  <si>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</si>
  <si>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</si>
  <si>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</si>
  <si>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</si>
  <si>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</si>
  <si>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</si>
  <si>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</si>
  <si>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</si>
  <si>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</si>
  <si>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</si>
  <si>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</si>
  <si>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</si>
  <si>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</si>
  <si>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</si>
  <si>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</si>
  <si>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</si>
  <si>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</si>
  <si>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</si>
  <si>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</si>
  <si>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</si>
  <si>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</si>
  <si>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</si>
  <si>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</si>
  <si>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</si>
  <si>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</si>
  <si>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</si>
  <si>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</si>
  <si>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</si>
  <si>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</si>
  <si>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</si>
  <si>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</si>
  <si>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</si>
  <si>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</si>
  <si>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</si>
  <si>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</si>
  <si>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</si>
  <si>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</si>
  <si>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</si>
  <si>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</si>
  <si>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</si>
  <si>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</si>
  <si>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</si>
  <si>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</si>
  <si>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</si>
  <si>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</si>
  <si>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</si>
  <si>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</si>
  <si>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</si>
  <si>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</si>
  <si>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</si>
  <si>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</si>
  <si>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</si>
  <si>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</si>
  <si>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</si>
  <si>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</si>
  <si>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</si>
  <si>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</si>
  <si>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</si>
  <si>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</si>
  <si>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</si>
  <si>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</si>
  <si>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</si>
  <si>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</si>
  <si>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</si>
  <si>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</si>
  <si>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</si>
  <si>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</si>
  <si>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</si>
  <si>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</si>
  <si>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</si>
  <si>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</si>
  <si>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</si>
  <si>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</si>
  <si>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</si>
  <si>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</si>
  <si>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</si>
  <si>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</si>
  <si>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</si>
  <si>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</si>
  <si>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</si>
  <si>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</si>
  <si>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</si>
  <si>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</si>
  <si>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</si>
  <si>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</si>
  <si>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</si>
  <si>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</si>
  <si>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</si>
  <si>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</si>
  <si>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</si>
  <si>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</si>
  <si>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</si>
  <si>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</si>
  <si>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</si>
  <si>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</si>
  <si>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</si>
  <si>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</si>
  <si>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</si>
  <si>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</si>
  <si>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</si>
  <si>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</si>
  <si>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</si>
  <si>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</si>
  <si>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</si>
  <si>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</si>
  <si>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</si>
  <si>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</si>
  <si>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</si>
  <si>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</si>
  <si>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</si>
  <si>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</si>
  <si>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</si>
  <si>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</si>
  <si>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</si>
  <si>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</si>
  <si>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</si>
  <si>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</si>
  <si>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</si>
  <si>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</si>
  <si>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</si>
  <si>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</si>
  <si>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</si>
  <si>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</si>
  <si>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</si>
  <si>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</si>
  <si>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</si>
  <si>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</si>
  <si>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</si>
  <si>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</si>
  <si>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</si>
  <si>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</si>
  <si>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</si>
  <si>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</si>
  <si>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</si>
  <si>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</si>
  <si>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</si>
  <si>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</si>
  <si>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</si>
  <si>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</si>
  <si>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</si>
  <si>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</si>
  <si>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</si>
  <si>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</si>
  <si>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</si>
  <si>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</si>
  <si>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</si>
  <si>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</si>
  <si>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</si>
  <si>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</si>
  <si>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</si>
  <si>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</si>
  <si>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</si>
  <si>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</si>
  <si>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</si>
  <si>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</si>
  <si>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</si>
  <si>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</si>
  <si>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</si>
  <si>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</si>
  <si>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</si>
  <si>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</si>
  <si>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</si>
  <si>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</si>
  <si>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</si>
  <si>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</si>
  <si>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</si>
  <si>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</si>
  <si>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</si>
  <si>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</si>
  <si>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</si>
  <si>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</si>
  <si>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</si>
  <si>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</si>
  <si>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</si>
  <si>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</si>
  <si>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</si>
  <si>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</si>
  <si>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</si>
  <si>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</si>
  <si>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</si>
  <si>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</si>
  <si>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</si>
  <si>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</si>
  <si>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</si>
  <si>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</si>
  <si>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</si>
  <si>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</si>
  <si>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</si>
  <si>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</si>
  <si>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</si>
  <si>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</si>
  <si>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</si>
  <si>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</si>
  <si>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</si>
  <si>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</si>
  <si>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</si>
  <si>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</si>
  <si>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</si>
  <si>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</si>
  <si>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</si>
  <si>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</si>
  <si>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</si>
  <si>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</si>
  <si>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</si>
  <si>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</si>
  <si>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</si>
  <si>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</si>
  <si>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</si>
  <si>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</si>
  <si>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</si>
  <si>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</si>
  <si>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</si>
  <si>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</si>
  <si>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</si>
  <si>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</si>
  <si>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</si>
  <si>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</si>
  <si>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</si>
  <si>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</si>
  <si>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</si>
  <si>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</si>
  <si>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</si>
  <si>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</si>
  <si>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</si>
  <si>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</si>
  <si>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</si>
  <si>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</si>
  <si>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</si>
  <si>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</si>
  <si>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</si>
  <si>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</si>
  <si>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</si>
  <si>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</si>
  <si>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</si>
  <si>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</si>
  <si>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</si>
  <si>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</si>
  <si>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</si>
  <si>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</si>
  <si>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</si>
  <si>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</si>
  <si>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</si>
  <si>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</si>
  <si>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</si>
  <si>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</si>
  <si>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</si>
  <si>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</si>
  <si>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</si>
  <si>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</si>
  <si>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</si>
  <si>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</si>
  <si>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</si>
  <si>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</si>
  <si>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</si>
  <si>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</si>
  <si>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</si>
  <si>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</si>
  <si>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</si>
  <si>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</si>
  <si>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</si>
  <si>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</si>
  <si>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</si>
  <si>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</si>
  <si>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</si>
  <si>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</si>
  <si>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</si>
  <si>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</si>
  <si>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</si>
  <si>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</si>
  <si>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</si>
  <si>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</si>
  <si>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</si>
  <si>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</si>
  <si>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</si>
  <si>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</si>
  <si>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</si>
  <si>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</si>
  <si>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</si>
  <si>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</si>
  <si>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</si>
  <si>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</si>
  <si>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</si>
  <si>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</si>
  <si>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</si>
  <si>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</si>
  <si>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</si>
  <si>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</si>
  <si>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</si>
  <si>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</si>
  <si>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</si>
  <si>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</si>
  <si>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</si>
  <si>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</si>
  <si>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</si>
  <si>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</si>
  <si>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</si>
  <si>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</si>
  <si>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</si>
  <si>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</si>
  <si>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</si>
  <si>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</si>
  <si>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</si>
  <si>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</si>
  <si>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</si>
  <si>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</si>
  <si>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</si>
  <si>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</si>
  <si>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</si>
  <si>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</si>
  <si>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</si>
  <si>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</si>
  <si>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</si>
  <si>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</si>
  <si>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</si>
  <si>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</si>
  <si>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</si>
  <si>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</si>
  <si>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</si>
  <si>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</si>
  <si>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</si>
  <si>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</si>
  <si>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</si>
  <si>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</si>
  <si>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</si>
  <si>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</si>
  <si>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</si>
  <si>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</si>
  <si>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</si>
  <si>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</si>
  <si>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</si>
  <si>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</si>
  <si>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</si>
  <si>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</si>
  <si>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</si>
  <si>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</si>
  <si>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</si>
  <si>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</si>
  <si>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</si>
  <si>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</si>
  <si>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</si>
  <si>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</si>
  <si>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</si>
  <si>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</si>
  <si>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</si>
  <si>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</si>
  <si>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</si>
  <si>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</si>
  <si>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</si>
  <si>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</si>
  <si>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</si>
  <si>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</si>
  <si>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</si>
  <si>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</si>
  <si>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</si>
  <si>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</si>
  <si>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</si>
  <si>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</si>
  <si>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</si>
  <si>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</si>
  <si>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</si>
  <si>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</si>
  <si>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</si>
  <si>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</si>
  <si>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</si>
  <si>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</si>
  <si>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</si>
  <si>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</si>
  <si>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</si>
  <si>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</si>
  <si>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</si>
  <si>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</si>
  <si>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</si>
  <si>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</si>
  <si>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</si>
  <si>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</si>
  <si>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</si>
  <si>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</si>
  <si>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</si>
  <si>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</si>
  <si>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</si>
  <si>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</si>
  <si>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</si>
  <si>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</si>
  <si>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</si>
  <si>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</si>
  <si>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</si>
  <si>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</si>
  <si>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</si>
  <si>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</si>
  <si>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</si>
  <si>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</si>
  <si>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</si>
  <si>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</si>
  <si>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</si>
  <si>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</si>
  <si>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</si>
  <si>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</si>
  <si>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</si>
  <si>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</si>
  <si>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</si>
  <si>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</si>
  <si>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</si>
  <si>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</si>
  <si>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</si>
  <si>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</si>
  <si>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</si>
  <si>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</si>
  <si>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</si>
  <si>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</si>
  <si>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</si>
  <si>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</si>
  <si>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</si>
  <si>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</si>
  <si>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</si>
  <si>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</si>
  <si>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</si>
  <si>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</si>
  <si>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</si>
  <si>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</si>
  <si>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</si>
  <si>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</si>
  <si>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</si>
  <si>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</si>
  <si>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</si>
  <si>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</si>
  <si>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</si>
  <si>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</si>
  <si>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</si>
  <si>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</si>
  <si>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</si>
  <si>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</si>
  <si>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</si>
  <si>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</si>
  <si>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</si>
  <si>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</si>
  <si>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</si>
  <si>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</si>
  <si>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</si>
  <si>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</si>
  <si>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</si>
  <si>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</si>
  <si>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</si>
  <si>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</si>
  <si>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</si>
  <si>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</si>
  <si>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</si>
  <si>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</si>
  <si>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</si>
  <si>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</si>
  <si>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</si>
  <si>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</si>
  <si>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</si>
  <si>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</si>
  <si>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</si>
  <si>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</si>
  <si>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</si>
  <si>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</si>
  <si>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</si>
  <si>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</si>
  <si>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</si>
  <si>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</si>
  <si>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</si>
  <si>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</si>
  <si>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</si>
  <si>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</si>
  <si>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</si>
  <si>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</si>
  <si>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</si>
  <si>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</si>
  <si>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</si>
  <si>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</si>
  <si>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</si>
  <si>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</si>
  <si>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</si>
  <si>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</si>
  <si>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</si>
  <si>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</si>
  <si>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</si>
  <si>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</si>
  <si>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</si>
  <si>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</si>
  <si>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</si>
  <si>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</si>
  <si>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</si>
  <si>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</si>
  <si>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</si>
  <si>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</si>
  <si>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</si>
  <si>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</si>
  <si>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</si>
  <si>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</si>
  <si>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</si>
  <si>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</si>
  <si>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</si>
  <si>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</si>
  <si>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</si>
  <si>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</si>
  <si>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</si>
  <si>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</si>
  <si>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</si>
  <si>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</si>
  <si>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</si>
  <si>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</si>
  <si>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</si>
  <si>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</si>
  <si>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</si>
  <si>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</si>
  <si>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</si>
  <si>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</si>
  <si>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</si>
  <si>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</si>
  <si>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</si>
  <si>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</si>
  <si>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</si>
  <si>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</si>
  <si>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</si>
  <si>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</si>
  <si>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</si>
  <si>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</si>
  <si>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</si>
  <si>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</si>
  <si>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</si>
  <si>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</si>
  <si>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</si>
  <si>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</si>
  <si>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</si>
  <si>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</si>
  <si>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</si>
  <si>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</si>
  <si>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</si>
  <si>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</si>
  <si>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</si>
  <si>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</si>
  <si>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</si>
  <si>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</si>
  <si>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</si>
  <si>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</si>
  <si>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</si>
  <si>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</si>
  <si>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</si>
  <si>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</si>
  <si>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</si>
  <si>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</si>
  <si>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</si>
  <si>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</si>
  <si>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</si>
  <si>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</si>
  <si>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</si>
  <si>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</si>
  <si>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</si>
  <si>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</si>
  <si>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</si>
  <si>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</si>
  <si>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</si>
  <si>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</si>
  <si>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</si>
  <si>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</si>
  <si>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</si>
  <si>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</si>
  <si>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</si>
  <si>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</si>
  <si>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</si>
  <si>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</si>
  <si>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</si>
  <si>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</si>
  <si>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</si>
  <si>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</si>
  <si>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</si>
  <si>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</si>
  <si>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</si>
  <si>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</si>
  <si>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</si>
  <si>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</si>
  <si>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</si>
  <si>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</si>
  <si>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</si>
  <si>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</si>
  <si>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</si>
  <si>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</si>
  <si>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</si>
  <si>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</si>
  <si>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</si>
  <si>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</si>
  <si>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</si>
  <si>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</si>
  <si>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</si>
  <si>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</si>
  <si>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</si>
  <si>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</si>
  <si>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</si>
  <si>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</si>
  <si>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</si>
  <si>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</si>
  <si>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</si>
  <si>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</si>
  <si>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</si>
  <si>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</si>
  <si>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</si>
  <si>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</si>
  <si>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</si>
  <si>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</si>
  <si>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</si>
  <si>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</si>
  <si>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</si>
  <si>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</si>
  <si>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</si>
  <si>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</si>
  <si>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</si>
  <si>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</si>
  <si>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</si>
  <si>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</si>
  <si>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</si>
  <si>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</si>
  <si>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</si>
  <si>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</si>
  <si>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</si>
  <si>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</si>
  <si>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</si>
  <si>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</si>
  <si>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</si>
  <si>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</si>
  <si>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</si>
  <si>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</si>
  <si>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</si>
  <si>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</si>
  <si>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</si>
  <si>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</si>
  <si>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</si>
  <si>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</si>
  <si>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</si>
  <si>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</si>
  <si>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</si>
  <si>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</si>
  <si>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</si>
  <si>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</si>
  <si>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</si>
  <si>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</si>
  <si>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</si>
  <si>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</si>
  <si>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</si>
  <si>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</si>
  <si>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</si>
  <si>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</si>
  <si>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</si>
  <si>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</si>
  <si>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</si>
  <si>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</si>
  <si>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</si>
  <si>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</si>
  <si>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</si>
  <si>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</si>
  <si>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</si>
  <si>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</si>
  <si>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</si>
  <si>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</si>
  <si>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</si>
  <si>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</si>
  <si>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</si>
  <si>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</si>
  <si>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</si>
  <si>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</si>
  <si>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</si>
  <si>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</si>
  <si>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</si>
  <si>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</si>
  <si>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</si>
  <si>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</si>
  <si>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</si>
  <si>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</si>
  <si>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</si>
  <si>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</si>
  <si>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</si>
  <si>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</si>
  <si>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</si>
  <si>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</si>
  <si>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</si>
  <si>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</si>
  <si>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</si>
  <si>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</si>
  <si>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</si>
  <si>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</si>
  <si>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</si>
  <si>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</si>
  <si>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</si>
  <si>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</si>
  <si>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</si>
  <si>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</si>
  <si>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</si>
  <si>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</si>
  <si>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</si>
  <si>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</si>
  <si>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</si>
  <si>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</si>
  <si>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</si>
  <si>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</si>
  <si>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</si>
  <si>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</si>
  <si>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</si>
  <si>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</si>
  <si>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</si>
  <si>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</si>
  <si>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</si>
  <si>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</si>
  <si>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</si>
  <si>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</si>
  <si>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</si>
  <si>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</si>
  <si>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</si>
  <si>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</si>
  <si>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</si>
  <si>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</si>
  <si>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</si>
  <si>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</si>
  <si>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</si>
  <si>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</si>
  <si>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</si>
  <si>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</si>
  <si>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</si>
  <si>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</si>
  <si>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</si>
  <si>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</si>
  <si>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</si>
  <si>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</si>
  <si>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</si>
  <si>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</si>
  <si>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</si>
  <si>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</si>
  <si>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</si>
  <si>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</si>
  <si>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</si>
  <si>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</si>
  <si>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</si>
  <si>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</si>
  <si>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</si>
  <si>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</si>
  <si>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</si>
  <si>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</si>
  <si>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</si>
  <si>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</si>
  <si>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</si>
  <si>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</si>
  <si>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</si>
  <si>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</si>
  <si>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</si>
  <si>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</si>
  <si>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</si>
  <si>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</si>
  <si>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</si>
  <si>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</si>
  <si>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</si>
  <si>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</si>
  <si>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</si>
  <si>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</si>
  <si>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</si>
  <si>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</si>
  <si>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</si>
  <si>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</si>
  <si>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</si>
  <si>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</si>
  <si>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</si>
  <si>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</si>
  <si>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</si>
  <si>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</si>
  <si>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</si>
  <si>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</si>
  <si>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</si>
  <si>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</si>
  <si>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</si>
  <si>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</si>
  <si>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</si>
  <si>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</si>
  <si>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</si>
  <si>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</si>
  <si>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</si>
  <si>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</si>
  <si>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</si>
  <si>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</si>
  <si>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</si>
  <si>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</si>
  <si>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</si>
  <si>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</si>
  <si>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</si>
  <si>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</si>
  <si>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</si>
  <si>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</si>
  <si>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</si>
  <si>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</si>
  <si>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</si>
  <si>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</si>
  <si>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</si>
  <si>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</si>
  <si>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</si>
  <si>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</si>
  <si>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</si>
  <si>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</si>
  <si>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</si>
  <si>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</si>
  <si>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</si>
  <si>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</si>
  <si>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</si>
  <si>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</si>
  <si>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</si>
  <si>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</si>
  <si>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</si>
  <si>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</si>
  <si>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</si>
  <si>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</si>
  <si>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</si>
  <si>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</si>
  <si>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</si>
  <si>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</si>
  <si>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</si>
  <si>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</si>
  <si>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</si>
  <si>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</si>
  <si>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</si>
  <si>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</si>
  <si>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</si>
  <si>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</si>
  <si>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</si>
  <si>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</si>
  <si>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</si>
  <si>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</si>
  <si>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</si>
  <si>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</si>
  <si>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</si>
  <si>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</si>
  <si>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</si>
  <si>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</si>
  <si>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</si>
  <si>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</si>
  <si>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</si>
  <si>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</si>
  <si>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</si>
  <si>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</si>
  <si>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</si>
  <si>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</si>
  <si>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</si>
  <si>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</si>
  <si>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</si>
  <si>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</si>
  <si>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</si>
  <si>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</si>
  <si>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</si>
  <si>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</si>
  <si>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</si>
  <si>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</si>
  <si>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</si>
  <si>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</si>
  <si>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</si>
  <si>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</si>
  <si>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</si>
  <si>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</si>
  <si>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</si>
  <si>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</si>
  <si>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</si>
  <si>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</si>
  <si>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</si>
  <si>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</si>
  <si>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</si>
  <si>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</si>
  <si>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</si>
  <si>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</si>
  <si>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</si>
  <si>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</si>
  <si>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</si>
  <si>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</si>
  <si>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</si>
  <si>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</si>
  <si>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</si>
  <si>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</si>
  <si>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</si>
  <si>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</si>
  <si>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</si>
  <si>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</si>
  <si>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</si>
  <si>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</si>
  <si>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</si>
  <si>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</si>
  <si>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</si>
  <si>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</si>
  <si>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</si>
  <si>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</si>
  <si>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</si>
  <si>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</si>
  <si>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</si>
  <si>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</si>
  <si>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</si>
  <si>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</si>
  <si>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</si>
  <si>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</si>
  <si>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</si>
  <si>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</si>
  <si>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</si>
  <si>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</si>
  <si>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</si>
  <si>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</si>
  <si>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</si>
  <si>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</si>
  <si>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</si>
  <si>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</si>
  <si>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</si>
  <si>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</si>
  <si>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</si>
  <si>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</si>
  <si>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</si>
  <si>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</si>
  <si>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</si>
  <si>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</si>
  <si>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</si>
  <si>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</si>
  <si>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</si>
  <si>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</si>
  <si>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</si>
  <si>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</si>
  <si>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</si>
  <si>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</si>
  <si>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</si>
  <si>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</si>
  <si>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</si>
  <si>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</si>
  <si>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</si>
  <si>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</si>
  <si>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</si>
  <si>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</si>
  <si>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</si>
  <si>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</si>
  <si>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</si>
  <si>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</si>
  <si>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</si>
  <si>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</si>
  <si>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</si>
  <si>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</si>
  <si>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</si>
  <si>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</si>
  <si>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</si>
  <si>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</si>
  <si>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</si>
  <si>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</si>
  <si>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</si>
  <si>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</si>
  <si>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</si>
  <si>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</si>
  <si>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</si>
  <si>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</si>
  <si>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</si>
  <si>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</si>
  <si>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</si>
  <si>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</si>
  <si>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</si>
  <si>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</si>
  <si>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</si>
  <si>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</si>
  <si>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</si>
  <si>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</si>
  <si>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</si>
  <si>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</si>
  <si>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</si>
  <si>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</si>
  <si>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</si>
  <si>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</si>
  <si>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</si>
  <si>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</si>
  <si>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</si>
  <si>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</si>
  <si>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</si>
  <si>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</si>
  <si>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</si>
  <si>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</si>
  <si>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</si>
  <si>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</si>
  <si>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</si>
  <si>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</si>
  <si>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</si>
  <si>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</si>
  <si>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</si>
  <si>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</si>
  <si>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</si>
  <si>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</si>
  <si>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</si>
  <si>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</si>
  <si>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</si>
  <si>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</si>
  <si>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</si>
  <si>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</si>
  <si>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</si>
  <si>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</si>
  <si>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</si>
  <si>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</si>
  <si>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</si>
  <si>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</si>
  <si>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</si>
  <si>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</si>
  <si>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</si>
  <si>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</si>
  <si>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</si>
  <si>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</si>
  <si>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</si>
  <si>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</si>
  <si>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</si>
  <si>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</si>
  <si>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</si>
  <si>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</si>
  <si>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</si>
  <si>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</si>
  <si>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</si>
  <si>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</si>
  <si>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</si>
  <si>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</si>
  <si>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</si>
  <si>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</si>
  <si>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</si>
  <si>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</si>
  <si>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</si>
  <si>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</si>
  <si>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</si>
  <si>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</si>
  <si>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</si>
  <si>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</si>
  <si>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</si>
  <si>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</si>
  <si>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</si>
  <si>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</si>
  <si>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</si>
  <si>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</si>
  <si>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</si>
  <si>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</si>
  <si>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</si>
  <si>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</si>
  <si>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</si>
  <si>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</si>
  <si>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</si>
  <si>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</si>
  <si>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</si>
  <si>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</si>
  <si>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</si>
  <si>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</si>
  <si>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</si>
  <si>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</si>
  <si>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</si>
  <si>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</si>
  <si>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</si>
  <si>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</si>
  <si>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</si>
  <si>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</si>
  <si>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</si>
  <si>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</si>
  <si>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</si>
  <si>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</si>
  <si>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</si>
  <si>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</si>
  <si>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</si>
  <si>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</si>
  <si>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</si>
  <si>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</si>
  <si>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</si>
  <si>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</si>
  <si>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</si>
  <si>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</si>
  <si>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</si>
  <si>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</si>
  <si>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</si>
  <si>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</si>
  <si>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</si>
  <si>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</si>
  <si>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</si>
  <si>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</si>
  <si>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</si>
  <si>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</si>
  <si>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</si>
  <si>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</si>
  <si>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</si>
  <si>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</si>
  <si>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</si>
  <si>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</si>
  <si>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</si>
  <si>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</si>
  <si>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</si>
  <si>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</si>
  <si>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</si>
  <si>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</si>
  <si>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</si>
  <si>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</si>
  <si>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</si>
  <si>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</si>
  <si>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</si>
  <si>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</si>
  <si>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</si>
  <si>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</si>
  <si>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</si>
  <si>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</si>
  <si>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</si>
  <si>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</si>
  <si>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</si>
  <si>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</si>
  <si>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</si>
  <si>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</si>
  <si>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</si>
  <si>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</si>
  <si>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</si>
  <si>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</si>
  <si>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</si>
  <si>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</si>
  <si>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</si>
  <si>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</si>
  <si>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</si>
  <si>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</si>
  <si>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</si>
  <si>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</si>
  <si>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</si>
  <si>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</si>
  <si>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</si>
  <si>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</si>
  <si>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</si>
  <si>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</si>
  <si>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</si>
  <si>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</si>
  <si>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</si>
  <si>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</si>
  <si>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</si>
  <si>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</si>
  <si>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</si>
  <si>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</si>
  <si>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</si>
  <si>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</si>
  <si>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</si>
  <si>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</si>
  <si>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</si>
  <si>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</si>
  <si>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</si>
  <si>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</si>
  <si>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</si>
  <si>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</si>
  <si>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</si>
  <si>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</si>
  <si>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</si>
  <si>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</si>
  <si>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</si>
  <si>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</si>
  <si>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</si>
  <si>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</si>
  <si>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</si>
  <si>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</si>
  <si>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</si>
  <si>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</si>
  <si>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</si>
  <si>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</si>
  <si>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</si>
  <si>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</si>
  <si>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</si>
  <si>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</si>
  <si>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</si>
  <si>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</si>
  <si>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</si>
  <si>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</si>
  <si>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</si>
  <si>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</si>
  <si>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</si>
  <si>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</si>
  <si>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</si>
  <si>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</si>
  <si>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</si>
  <si>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</si>
  <si>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</si>
  <si>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</si>
  <si>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</si>
  <si>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</si>
  <si>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</si>
  <si>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</si>
  <si>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</si>
  <si>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</si>
  <si>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</si>
  <si>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</si>
  <si>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</si>
  <si>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</si>
  <si>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</si>
  <si>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</si>
  <si>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</si>
  <si>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</si>
  <si>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</si>
  <si>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</si>
  <si>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</si>
  <si>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</si>
  <si>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</si>
  <si>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</si>
  <si>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</si>
  <si>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</si>
  <si>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</si>
  <si>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</si>
  <si>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</si>
  <si>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</si>
  <si>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</si>
  <si>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</si>
  <si>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</si>
  <si>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</si>
  <si>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</si>
  <si>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</si>
  <si>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</si>
  <si>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</si>
  <si>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</si>
  <si>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</si>
  <si>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</si>
  <si>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</si>
  <si>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</si>
  <si>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</si>
  <si>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</si>
  <si>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</si>
  <si>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</si>
  <si>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</si>
  <si>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</si>
  <si>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</si>
  <si>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</si>
  <si>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</si>
  <si>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</si>
  <si>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</si>
  <si>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</si>
  <si>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</si>
  <si>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</si>
  <si>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</si>
  <si>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</si>
  <si>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</si>
  <si>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</si>
  <si>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</si>
  <si>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</si>
  <si>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</si>
  <si>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</si>
  <si>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</si>
  <si>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</si>
  <si>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</si>
  <si>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</si>
  <si>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</si>
  <si>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</si>
  <si>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</si>
  <si>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</si>
  <si>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</si>
  <si>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</si>
  <si>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</si>
  <si>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</si>
  <si>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</si>
  <si>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</si>
  <si>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</si>
  <si>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</si>
  <si>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</si>
  <si>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</si>
  <si>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</si>
  <si>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</si>
  <si>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</si>
  <si>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</si>
  <si>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</si>
  <si>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</si>
  <si>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</si>
  <si>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</si>
  <si>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</si>
  <si>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</si>
  <si>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</si>
  <si>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</si>
  <si>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</si>
  <si>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</si>
  <si>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</si>
  <si>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</si>
  <si>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</si>
  <si>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</si>
  <si>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</si>
  <si>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</si>
  <si>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</si>
  <si>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</si>
  <si>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</si>
  <si>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</si>
  <si>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</si>
  <si>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</si>
  <si>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</si>
  <si>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</si>
  <si>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</si>
  <si>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</si>
  <si>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</si>
  <si>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</si>
  <si>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</si>
  <si>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</si>
  <si>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</si>
  <si>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</si>
  <si>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</si>
  <si>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</si>
  <si>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</si>
  <si>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</si>
  <si>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</si>
  <si>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</si>
  <si>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</si>
  <si>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</si>
  <si>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</si>
  <si>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</si>
  <si>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</si>
  <si>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</si>
  <si>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</si>
  <si>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</si>
  <si>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</si>
  <si>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</si>
  <si>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</si>
  <si>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</si>
  <si>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</si>
  <si>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</si>
  <si>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</si>
  <si>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</si>
  <si>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</si>
  <si>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</si>
  <si>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</si>
  <si>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</si>
  <si>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</si>
  <si>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</si>
  <si>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</si>
  <si>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</si>
  <si>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</si>
  <si>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</si>
  <si>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</si>
  <si>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</si>
  <si>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</si>
  <si>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</si>
  <si>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</si>
  <si>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</si>
  <si>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</si>
  <si>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</si>
  <si>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</si>
  <si>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</si>
  <si>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</si>
  <si>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</si>
  <si>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</si>
  <si>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</si>
  <si>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</si>
  <si>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</si>
  <si>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</si>
  <si>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</si>
  <si>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</si>
  <si>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</si>
  <si>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</si>
  <si>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</si>
  <si>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</si>
  <si>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</si>
  <si>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</si>
  <si>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</si>
  <si>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</si>
  <si>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</si>
  <si>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</si>
  <si>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</si>
  <si>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</si>
  <si>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</si>
  <si>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</si>
  <si>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</si>
  <si>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</si>
  <si>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</si>
  <si>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</si>
  <si>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</si>
  <si>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</si>
  <si>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</si>
  <si>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</si>
  <si>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</si>
  <si>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</si>
  <si>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</si>
  <si>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</si>
  <si>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</si>
  <si>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</si>
  <si>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</si>
  <si>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</si>
  <si>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</si>
  <si>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</si>
  <si>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</si>
  <si>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</si>
  <si>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</si>
  <si>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</si>
  <si>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</si>
  <si>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</si>
  <si>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</si>
  <si>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</si>
  <si>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</si>
  <si>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</si>
  <si>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</si>
  <si>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</si>
  <si>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</si>
  <si>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</si>
  <si>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</si>
  <si>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</si>
  <si>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</si>
  <si>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</si>
  <si>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</si>
  <si>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</si>
  <si>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</si>
  <si>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</si>
  <si>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</si>
  <si>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</si>
  <si>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</si>
  <si>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</si>
  <si>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</si>
  <si>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</si>
  <si>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</si>
  <si>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</si>
  <si>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</si>
  <si>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</si>
  <si>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</si>
  <si>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</si>
  <si>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</si>
  <si>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</si>
  <si>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</si>
  <si>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</si>
  <si>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</si>
  <si>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</si>
  <si>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</si>
  <si>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</si>
  <si>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</si>
  <si>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</si>
  <si>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</si>
  <si>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</si>
  <si>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</si>
  <si>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</si>
  <si>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</si>
  <si>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</si>
  <si>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</si>
  <si>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</si>
  <si>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</si>
  <si>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</si>
  <si>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</si>
  <si>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</si>
  <si>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</si>
  <si>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</si>
  <si>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</si>
  <si>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</si>
  <si>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</si>
  <si>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</si>
  <si>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</si>
  <si>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</si>
  <si>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</si>
  <si>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</si>
  <si>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</si>
  <si>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</si>
  <si>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</si>
  <si>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</si>
  <si>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</si>
  <si>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</si>
  <si>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</si>
  <si>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</si>
  <si>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</si>
  <si>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</si>
  <si>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</si>
  <si>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</si>
  <si>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</si>
  <si>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</si>
  <si>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</si>
  <si>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</si>
  <si>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</si>
  <si>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</si>
  <si>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</si>
  <si>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</si>
  <si>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</si>
  <si>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</si>
  <si>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</si>
  <si>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</si>
  <si>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</si>
  <si>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</si>
  <si>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</si>
  <si>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</si>
  <si>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</si>
  <si>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</si>
  <si>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</si>
  <si>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</si>
  <si>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</si>
  <si>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</si>
  <si>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</si>
  <si>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</si>
  <si>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</si>
  <si>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</si>
  <si>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</si>
  <si>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</si>
  <si>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</si>
  <si>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</si>
  <si>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</si>
  <si>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</si>
  <si>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</si>
  <si>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</si>
  <si>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</si>
  <si>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</si>
  <si>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</si>
  <si>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</si>
  <si>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</si>
  <si>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</si>
  <si>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</si>
  <si>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</si>
  <si>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</si>
  <si>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</si>
  <si>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</si>
  <si>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</si>
  <si>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</si>
  <si>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</si>
  <si>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</si>
  <si>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</si>
  <si>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</si>
  <si>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</si>
  <si>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</si>
  <si>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</si>
  <si>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</si>
  <si>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</si>
  <si>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</si>
  <si>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</si>
  <si>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</si>
  <si>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</si>
  <si>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</si>
  <si>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</si>
  <si>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</si>
  <si>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</si>
  <si>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</si>
  <si>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</si>
  <si>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</si>
  <si>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</si>
  <si>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</si>
  <si>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</si>
  <si>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</si>
  <si>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</si>
  <si>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</si>
  <si>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</si>
  <si>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</si>
  <si>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</si>
  <si>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</si>
  <si>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</si>
  <si>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</si>
  <si>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</si>
  <si>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</si>
  <si>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</si>
  <si>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</si>
  <si>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</si>
  <si>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</si>
  <si>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</si>
  <si>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</si>
  <si>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</si>
  <si>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</si>
  <si>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</si>
  <si>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</si>
  <si>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</si>
  <si>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</si>
  <si>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</si>
  <si>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</si>
  <si>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</si>
  <si>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</si>
  <si>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</si>
  <si>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</si>
  <si>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</si>
  <si>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</si>
  <si>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</si>
  <si>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</si>
  <si>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</si>
  <si>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</si>
  <si>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</si>
  <si>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</si>
  <si>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</si>
  <si>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</si>
  <si>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</si>
  <si>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</si>
  <si>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</si>
  <si>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</si>
  <si>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</si>
  <si>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</si>
  <si>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</si>
  <si>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</si>
  <si>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</si>
  <si>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</si>
  <si>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</si>
  <si>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</si>
  <si>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</si>
  <si>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</si>
  <si>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</si>
  <si>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</si>
  <si>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</si>
  <si>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</si>
  <si>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</si>
  <si>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</si>
  <si>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</si>
  <si>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</si>
  <si>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</si>
  <si>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</si>
  <si>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</si>
  <si>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</si>
  <si>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</si>
  <si>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</si>
  <si>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</si>
  <si>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</si>
  <si>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</si>
  <si>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</si>
  <si>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</si>
  <si>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</si>
  <si>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</si>
  <si>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</si>
  <si>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</si>
  <si>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</si>
  <si>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</si>
  <si>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</si>
  <si>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</si>
  <si>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</si>
  <si>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</si>
  <si>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</si>
  <si>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</si>
  <si>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</si>
  <si>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</si>
  <si>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</si>
  <si>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</si>
  <si>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</si>
  <si>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</si>
  <si>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</si>
  <si>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</si>
  <si>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</si>
  <si>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</si>
  <si>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</si>
  <si>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</si>
  <si>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</si>
  <si>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</si>
  <si>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</si>
  <si>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</si>
  <si>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</si>
  <si>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</si>
  <si>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</si>
  <si>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</si>
  <si>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</si>
  <si>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</si>
  <si>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</si>
  <si>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</si>
  <si>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</si>
  <si>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</si>
  <si>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</si>
  <si>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</si>
  <si>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</si>
  <si>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</si>
  <si>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</si>
  <si>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</si>
  <si>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</si>
  <si>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</si>
  <si>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</si>
  <si>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</si>
  <si>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</si>
  <si>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</si>
  <si>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</si>
  <si>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</si>
  <si>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</si>
  <si>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</si>
  <si>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</si>
  <si>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</si>
  <si>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</si>
  <si>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</si>
  <si>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</si>
  <si>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</si>
  <si>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</si>
  <si>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</si>
  <si>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</si>
  <si>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</si>
  <si>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</si>
  <si>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</si>
  <si>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</si>
  <si>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</si>
  <si>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</si>
  <si>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</si>
  <si>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</si>
  <si>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</si>
  <si>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</si>
  <si>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</si>
  <si>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</si>
  <si>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</si>
  <si>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</si>
  <si>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</si>
  <si>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</si>
  <si>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</si>
  <si>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</si>
  <si>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</si>
  <si>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</si>
  <si>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</si>
  <si>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</si>
  <si>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</si>
  <si>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</si>
  <si>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</si>
  <si>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</si>
  <si>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</si>
  <si>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</si>
  <si>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</si>
  <si>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</si>
  <si>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</si>
  <si>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</si>
  <si>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</si>
  <si>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</si>
  <si>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</si>
  <si>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</si>
  <si>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</si>
  <si>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</si>
  <si>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</si>
  <si>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</si>
  <si>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</si>
  <si>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</si>
  <si>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</si>
  <si>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</si>
  <si>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</si>
  <si>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</si>
  <si>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</si>
  <si>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</si>
  <si>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</si>
  <si>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</si>
  <si>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</si>
  <si>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</si>
  <si>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</si>
  <si>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</si>
  <si>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</si>
  <si>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</si>
  <si>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</si>
  <si>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</si>
  <si>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</si>
  <si>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</si>
  <si>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</si>
  <si>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</si>
  <si>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</si>
  <si>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</si>
  <si>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</si>
  <si>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</si>
  <si>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</si>
  <si>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</si>
  <si>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</si>
  <si>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</si>
  <si>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</si>
  <si>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</si>
  <si>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</si>
  <si>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</si>
  <si>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</si>
  <si>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</si>
  <si>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</si>
  <si>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</si>
  <si>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</si>
  <si>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</si>
  <si>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</si>
  <si>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</si>
  <si>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</si>
  <si>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</si>
  <si>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</si>
  <si>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</si>
  <si>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</si>
  <si>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</si>
  <si>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</si>
  <si>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</si>
  <si>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</si>
  <si>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</si>
  <si>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</si>
  <si>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</si>
  <si>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</si>
  <si>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</si>
  <si>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</si>
  <si>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</si>
  <si>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</si>
  <si>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</si>
  <si>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</si>
  <si>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</si>
  <si>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</si>
  <si>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</si>
  <si>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</si>
  <si>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</si>
  <si>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</si>
  <si>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</si>
  <si>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</si>
  <si>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</si>
  <si>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</si>
  <si>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</si>
  <si>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</si>
  <si>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</si>
  <si>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</si>
  <si>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</si>
  <si>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</si>
  <si>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</si>
  <si>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</si>
  <si>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</si>
  <si>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</si>
  <si>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</si>
  <si>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</si>
  <si>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</si>
  <si>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</si>
  <si>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</si>
  <si>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</si>
  <si>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</si>
  <si>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</si>
  <si>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</si>
  <si>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</si>
  <si>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</si>
  <si>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</si>
  <si>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</si>
  <si>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</si>
  <si>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</si>
  <si>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</si>
  <si>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</si>
  <si>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</si>
  <si>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</si>
  <si>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</si>
  <si>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</si>
  <si>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</si>
  <si>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</si>
  <si>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</si>
  <si>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</si>
  <si>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</si>
  <si>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</si>
  <si>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</si>
  <si>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</si>
  <si>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</si>
  <si>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</si>
  <si>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</si>
  <si>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</si>
  <si>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</si>
  <si>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</si>
  <si>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</si>
  <si>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</si>
  <si>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</si>
  <si>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</si>
  <si>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</si>
  <si>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</si>
  <si>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</si>
  <si>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</si>
  <si>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</si>
  <si>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</si>
  <si>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</si>
  <si>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</si>
  <si>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</si>
  <si>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</si>
  <si>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</si>
  <si>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</si>
  <si>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</si>
  <si>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</si>
  <si>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</si>
  <si>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</si>
  <si>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</si>
  <si>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</si>
  <si>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</si>
  <si>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</si>
  <si>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</si>
  <si>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</si>
  <si>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</si>
  <si>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</si>
  <si>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</si>
  <si>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</si>
  <si>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</si>
  <si>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</si>
  <si>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</si>
  <si>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</si>
  <si>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</si>
  <si>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</si>
  <si>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</si>
  <si>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</si>
  <si>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</si>
  <si>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</si>
  <si>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</si>
  <si>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</si>
  <si>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</si>
  <si>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</si>
  <si>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</si>
  <si>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</si>
  <si>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</si>
  <si>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</si>
  <si>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</si>
  <si>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</si>
  <si>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</si>
  <si>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</si>
  <si>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</si>
  <si>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</si>
  <si>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</si>
  <si>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</si>
  <si>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</si>
  <si>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</si>
  <si>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</si>
  <si>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</si>
  <si>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</si>
  <si>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</si>
  <si>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</si>
  <si>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</si>
  <si>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</si>
  <si>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</si>
  <si>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</si>
  <si>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</si>
  <si>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</si>
  <si>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</si>
  <si>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</si>
  <si>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</si>
  <si>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</si>
  <si>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</si>
  <si>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</si>
  <si>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</si>
  <si>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</si>
  <si>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</si>
  <si>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</si>
  <si>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</si>
  <si>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</si>
  <si>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</si>
  <si>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</si>
  <si>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</si>
  <si>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</si>
  <si>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</si>
  <si>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</si>
  <si>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</si>
  <si>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</si>
  <si>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</si>
  <si>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</si>
  <si>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</si>
  <si>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</si>
  <si>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</si>
  <si>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</si>
  <si>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</si>
  <si>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</si>
  <si>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</si>
  <si>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</si>
  <si>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</si>
  <si>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</si>
  <si>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</si>
  <si>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</si>
  <si>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</si>
  <si>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</si>
  <si>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</si>
  <si>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</si>
  <si>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</si>
  <si>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</si>
  <si>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</si>
  <si>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</si>
  <si>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</si>
  <si>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</si>
  <si>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</si>
  <si>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</si>
  <si>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</si>
  <si>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</si>
  <si>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</si>
  <si>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</si>
  <si>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</si>
  <si>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</si>
  <si>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</si>
  <si>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</si>
  <si>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</si>
  <si>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</si>
  <si>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</si>
  <si>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</si>
  <si>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</si>
  <si>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</si>
  <si>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</si>
  <si>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</si>
  <si>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</si>
  <si>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</si>
  <si>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</si>
  <si>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</si>
  <si>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</si>
  <si>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</si>
  <si>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</si>
  <si>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</si>
  <si>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</si>
  <si>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</si>
  <si>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</si>
  <si>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</si>
  <si>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</si>
  <si>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</si>
  <si>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</si>
  <si>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</si>
  <si>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</si>
  <si>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</si>
  <si>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</si>
  <si>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</si>
  <si>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</si>
  <si>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</si>
  <si>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</si>
  <si>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</si>
  <si>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</si>
  <si>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</si>
  <si>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</si>
  <si>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</si>
  <si>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</si>
  <si>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</si>
  <si>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</si>
  <si>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</si>
  <si>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</si>
  <si>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</si>
  <si>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</si>
  <si>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</si>
  <si>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</si>
  <si>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</si>
  <si>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</si>
  <si>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</si>
  <si>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</si>
  <si>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</si>
  <si>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</si>
  <si>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</si>
  <si>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</si>
  <si>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</si>
  <si>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</si>
  <si>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</si>
  <si>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</si>
  <si>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</si>
  <si>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</si>
  <si>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</si>
  <si>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</si>
  <si>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</si>
  <si>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</si>
  <si>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</si>
  <si>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</si>
  <si>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</si>
  <si>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</si>
  <si>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</si>
  <si>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</si>
  <si>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</si>
  <si>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</si>
  <si>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</si>
  <si>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</si>
  <si>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</si>
  <si>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</si>
  <si>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</si>
  <si>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</si>
  <si>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</si>
  <si>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</si>
  <si>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</si>
  <si>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</si>
  <si>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</si>
  <si>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</si>
  <si>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</si>
  <si>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</si>
  <si>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</si>
  <si>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</si>
  <si>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</si>
  <si>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</si>
  <si>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</si>
  <si>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</si>
  <si>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</si>
  <si>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</si>
  <si>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</si>
  <si>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</si>
  <si>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</si>
  <si>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</si>
  <si>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</si>
  <si>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</si>
  <si>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</si>
  <si>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</si>
  <si>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</si>
  <si>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</si>
  <si>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</si>
  <si>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</si>
  <si>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</si>
  <si>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</si>
  <si>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</si>
  <si>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</si>
  <si>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</si>
  <si>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</si>
  <si>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</si>
  <si>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</si>
  <si>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</si>
  <si>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</si>
  <si>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</si>
  <si>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</si>
  <si>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</si>
  <si>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</si>
  <si>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</si>
  <si>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</si>
  <si>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</si>
  <si>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</si>
  <si>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</si>
  <si>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</si>
  <si>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</si>
  <si>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</si>
  <si>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</si>
  <si>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</si>
  <si>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</si>
  <si>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</si>
  <si>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</si>
  <si>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</si>
  <si>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</si>
  <si>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</si>
  <si>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</si>
  <si>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</si>
  <si>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</si>
  <si>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</si>
  <si>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</si>
  <si>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</si>
  <si>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</si>
  <si>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</si>
  <si>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</si>
  <si>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</si>
  <si>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</si>
  <si>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</si>
  <si>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</si>
  <si>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</si>
  <si>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</si>
  <si>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</si>
  <si>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</si>
  <si>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</si>
  <si>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</si>
  <si>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</si>
  <si>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</si>
  <si>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</si>
  <si>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</si>
  <si>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</si>
  <si>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</si>
  <si>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</si>
  <si>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</si>
  <si>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</si>
  <si>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</si>
  <si>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</si>
  <si>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</si>
  <si>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</si>
  <si>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</si>
  <si>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</si>
  <si>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</si>
  <si>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</si>
  <si>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</si>
  <si>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</si>
  <si>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</si>
  <si>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</si>
  <si>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</si>
  <si>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</si>
  <si>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</si>
  <si>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</si>
  <si>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</si>
  <si>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</si>
  <si>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</si>
  <si>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</si>
  <si>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</si>
  <si>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</si>
  <si>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</si>
  <si>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</si>
  <si>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</si>
  <si>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</si>
  <si>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</si>
  <si>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</si>
  <si>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</si>
  <si>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</si>
  <si>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</si>
  <si>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</si>
  <si>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</si>
  <si>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</si>
  <si>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</si>
  <si>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</si>
  <si>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</si>
  <si>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</si>
  <si>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</si>
  <si>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</si>
  <si>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</si>
  <si>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</si>
  <si>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</si>
  <si>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</si>
  <si>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</si>
  <si>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</si>
  <si>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</si>
  <si>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</si>
  <si>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</si>
  <si>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</si>
  <si>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</si>
  <si>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</si>
  <si>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</si>
  <si>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</si>
  <si>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</si>
  <si>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</si>
  <si>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</si>
  <si>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</si>
  <si>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</si>
  <si>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</si>
  <si>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</si>
  <si>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</si>
  <si>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</si>
  <si>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</si>
  <si>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</si>
  <si>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</si>
  <si>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</si>
  <si>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</si>
  <si>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</si>
  <si>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</si>
  <si>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</si>
  <si>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</si>
  <si>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</si>
  <si>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</si>
  <si>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</si>
  <si>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</si>
  <si>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</si>
  <si>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</si>
  <si>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</si>
  <si>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</si>
  <si>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</si>
  <si>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</si>
  <si>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</si>
  <si>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</si>
  <si>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</si>
  <si>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</si>
  <si>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</si>
  <si>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</si>
  <si>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</si>
  <si>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</si>
  <si>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</si>
  <si>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</si>
  <si>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</si>
  <si>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</si>
  <si>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</si>
  <si>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</si>
  <si>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</si>
  <si>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</si>
  <si>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</si>
  <si>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</si>
  <si>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</si>
  <si>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</si>
  <si>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</si>
  <si>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</si>
  <si>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</si>
  <si>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</si>
  <si>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</si>
  <si>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</si>
  <si>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</si>
  <si>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</si>
  <si>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</si>
  <si>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</si>
  <si>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</si>
  <si>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</si>
  <si>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</si>
  <si>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</si>
  <si>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</si>
  <si>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</si>
  <si>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</si>
  <si>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</si>
  <si>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</si>
  <si>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</si>
  <si>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</si>
  <si>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</si>
  <si>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</si>
  <si>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</si>
  <si>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</si>
  <si>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</si>
  <si>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</si>
  <si>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</si>
  <si>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</si>
  <si>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</si>
  <si>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</si>
  <si>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</si>
  <si>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</si>
  <si>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</si>
  <si>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</si>
  <si>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</si>
  <si>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</si>
  <si>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</si>
  <si>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</si>
  <si>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</si>
  <si>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</si>
  <si>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</si>
  <si>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</si>
  <si>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</si>
  <si>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</si>
  <si>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</si>
  <si>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</si>
  <si>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</si>
  <si>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</si>
  <si>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</si>
  <si>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</si>
  <si>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</si>
  <si>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</si>
  <si>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</si>
  <si>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</si>
  <si>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</si>
  <si>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</si>
  <si>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</si>
  <si>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</si>
  <si>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</si>
  <si>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</si>
  <si>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</si>
  <si>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</si>
  <si>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</si>
  <si>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</si>
  <si>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</si>
  <si>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</si>
  <si>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</si>
  <si>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</si>
  <si>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</si>
  <si>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</si>
  <si>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</si>
  <si>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</si>
  <si>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</si>
  <si>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</si>
  <si>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</si>
  <si>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</si>
  <si>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</si>
  <si>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</si>
  <si>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</si>
  <si>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</si>
  <si>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</si>
  <si>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</si>
  <si>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</si>
  <si>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</si>
  <si>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</si>
  <si>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</si>
  <si>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</si>
  <si>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</si>
  <si>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</si>
  <si>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</si>
  <si>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</si>
  <si>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</si>
  <si>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</si>
  <si>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</si>
  <si>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</si>
  <si>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</si>
  <si>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</si>
  <si>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</si>
  <si>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</si>
  <si>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</si>
  <si>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</si>
  <si>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</si>
  <si>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</si>
  <si>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</si>
  <si>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</si>
  <si>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</si>
  <si>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</si>
  <si>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</si>
  <si>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</si>
  <si>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</si>
  <si>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</si>
  <si>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</si>
  <si>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</si>
  <si>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</si>
  <si>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</si>
  <si>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</si>
  <si>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</si>
  <si>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</si>
  <si>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</si>
  <si>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</si>
  <si>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</si>
  <si>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</si>
  <si>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</si>
  <si>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</si>
  <si>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</si>
  <si>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</si>
  <si>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</si>
  <si>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</si>
  <si>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</si>
  <si>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</si>
  <si>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</si>
  <si>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</si>
  <si>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</si>
  <si>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</si>
  <si>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</si>
  <si>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</si>
  <si>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</si>
  <si>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</si>
  <si>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</si>
  <si>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</si>
  <si>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</si>
  <si>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</si>
  <si>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</si>
  <si>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</si>
  <si>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</si>
  <si>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</si>
  <si>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</si>
  <si>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</si>
  <si>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</si>
  <si>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</si>
  <si>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</si>
  <si>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</si>
  <si>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</si>
  <si>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</si>
  <si>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</si>
  <si>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</si>
  <si>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</si>
  <si>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</si>
  <si>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</si>
  <si>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</si>
  <si>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</si>
  <si>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</si>
  <si>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</si>
  <si>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</si>
  <si>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</si>
  <si>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</si>
  <si>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</si>
  <si>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</si>
  <si>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</si>
  <si>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</si>
  <si>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</si>
  <si>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</si>
  <si>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</si>
  <si>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</si>
  <si>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</si>
  <si>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</si>
  <si>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</si>
  <si>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</si>
  <si>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</si>
  <si>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</si>
  <si>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</si>
  <si>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</si>
  <si>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</si>
  <si>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</si>
  <si>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</si>
  <si>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</si>
  <si>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</si>
  <si>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</si>
  <si>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</si>
  <si>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</si>
  <si>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</si>
  <si>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</si>
  <si>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</si>
  <si>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</si>
  <si>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</si>
  <si>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</si>
  <si>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</si>
  <si>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</si>
  <si>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</si>
  <si>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</si>
  <si>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</si>
  <si>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</si>
  <si>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</si>
  <si>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</si>
  <si>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</si>
  <si>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</si>
  <si>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</si>
  <si>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</si>
  <si>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</si>
  <si>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</si>
  <si>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</si>
  <si>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</si>
  <si>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</si>
  <si>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</si>
  <si>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</si>
  <si>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</si>
  <si>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</si>
  <si>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</si>
  <si>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</si>
  <si>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</si>
  <si>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</si>
  <si>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</si>
  <si>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</si>
  <si>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</si>
  <si>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</si>
  <si>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</si>
  <si>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</si>
  <si>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</si>
  <si>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</si>
  <si>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</si>
  <si>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</si>
  <si>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</si>
  <si>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</si>
  <si>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</si>
  <si>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</si>
  <si>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</si>
  <si>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</si>
  <si>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</si>
  <si>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</si>
  <si>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</si>
  <si>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</si>
  <si>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</si>
  <si>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</si>
  <si>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</si>
  <si>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</si>
  <si>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</si>
  <si>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</si>
  <si>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</si>
  <si>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</si>
  <si>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</si>
  <si>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</si>
  <si>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</si>
  <si>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</si>
  <si>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</si>
  <si>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</si>
  <si>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</si>
  <si>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</si>
  <si>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</si>
  <si>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</si>
  <si>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</si>
  <si>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</si>
  <si>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</si>
  <si>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</si>
  <si>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</si>
  <si>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</si>
  <si>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</si>
  <si>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</si>
  <si>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</si>
  <si>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</si>
  <si>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</si>
  <si>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</si>
  <si>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</si>
  <si>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</si>
  <si>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</si>
  <si>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</si>
  <si>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</si>
  <si>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</si>
  <si>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</si>
  <si>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</si>
  <si>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</si>
  <si>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</si>
  <si>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</si>
  <si>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</si>
  <si>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</si>
  <si>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</si>
  <si>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</si>
  <si>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</si>
  <si>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</si>
  <si>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</si>
  <si>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</si>
  <si>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</si>
  <si>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</si>
  <si>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</si>
  <si>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</si>
  <si>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</si>
  <si>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</si>
  <si>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</si>
  <si>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</si>
  <si>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</si>
  <si>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</si>
  <si>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</si>
  <si>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</si>
  <si>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</si>
  <si>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</si>
  <si>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</si>
  <si>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</si>
  <si>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</si>
  <si>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</si>
  <si>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</si>
  <si>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</si>
  <si>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</si>
  <si>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</si>
  <si>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</si>
  <si>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</si>
  <si>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</si>
  <si>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</si>
  <si>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</si>
  <si>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</si>
  <si>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</si>
  <si>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</si>
  <si>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</si>
  <si>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</si>
  <si>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</si>
  <si>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</si>
  <si>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</si>
  <si>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</si>
  <si>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</si>
  <si>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</si>
  <si>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</si>
  <si>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</si>
  <si>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</si>
  <si>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</si>
  <si>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</si>
  <si>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</si>
  <si>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</si>
  <si>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</si>
  <si>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</si>
  <si>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</si>
  <si>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</si>
  <si>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</si>
  <si>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</si>
  <si>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</si>
  <si>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</si>
  <si>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</si>
  <si>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</si>
  <si>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</si>
  <si>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</si>
  <si>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</si>
  <si>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</si>
  <si>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</si>
  <si>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</si>
  <si>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</si>
  <si>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</si>
  <si>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</si>
  <si>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</si>
  <si>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</si>
  <si>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</si>
  <si>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</si>
  <si>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</si>
  <si>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</si>
  <si>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</si>
  <si>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</si>
  <si>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</si>
  <si>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</si>
  <si>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</si>
  <si>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</si>
  <si>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</si>
  <si>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</si>
  <si>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</si>
  <si>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</si>
  <si>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</si>
  <si>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</si>
  <si>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</si>
  <si>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</si>
  <si>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</si>
  <si>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</si>
  <si>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</si>
  <si>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</si>
  <si>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</si>
  <si>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</si>
  <si>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</si>
  <si>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</si>
  <si>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</si>
  <si>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</si>
  <si>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</si>
  <si>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</si>
  <si>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</si>
  <si>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</si>
  <si>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</si>
  <si>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</si>
  <si>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</si>
  <si>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</si>
  <si>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</si>
  <si>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</si>
  <si>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</si>
  <si>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</si>
  <si>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</si>
  <si>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</si>
  <si>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</si>
  <si>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</si>
  <si>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</si>
  <si>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</si>
  <si>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</si>
  <si>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</si>
  <si>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</si>
  <si>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</si>
  <si>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</si>
  <si>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</si>
  <si>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</si>
  <si>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</si>
  <si>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</si>
  <si>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</si>
  <si>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</si>
  <si>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</si>
  <si>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</si>
  <si>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</si>
  <si>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</si>
  <si>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</si>
  <si>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</si>
  <si>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</si>
  <si>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</si>
  <si>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</si>
  <si>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</si>
  <si>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</si>
  <si>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</si>
  <si>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</si>
  <si>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</si>
  <si>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</si>
  <si>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</si>
  <si>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</si>
  <si>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</si>
  <si>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</si>
  <si>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</si>
  <si>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</si>
  <si>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</si>
  <si>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</si>
  <si>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</si>
  <si>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</si>
  <si>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</si>
  <si>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</si>
  <si>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</si>
  <si>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</si>
  <si>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</si>
  <si>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</si>
  <si>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</si>
  <si>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</si>
  <si>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</si>
  <si>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</si>
  <si>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</si>
  <si>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</si>
  <si>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</si>
  <si>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</si>
  <si>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</si>
  <si>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</si>
  <si>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</si>
  <si>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</si>
  <si>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</si>
  <si>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</si>
  <si>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</si>
  <si>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</si>
  <si>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</si>
  <si>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</si>
  <si>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</si>
  <si>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</si>
  <si>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</si>
  <si>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</si>
  <si>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</si>
  <si>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</si>
  <si>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</si>
  <si>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</si>
  <si>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</si>
  <si>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</si>
  <si>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</si>
  <si>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</si>
  <si>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</si>
  <si>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</si>
  <si>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</si>
  <si>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</si>
  <si>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</si>
  <si>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</si>
  <si>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</si>
  <si>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</si>
  <si>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</si>
  <si>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</si>
  <si>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</si>
  <si>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</si>
  <si>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</si>
  <si>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</si>
  <si>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</si>
  <si>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</si>
  <si>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</si>
  <si>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</si>
  <si>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</si>
  <si>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</si>
  <si>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</si>
  <si>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</si>
  <si>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</si>
  <si>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</si>
  <si>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</si>
  <si>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</si>
  <si>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</si>
  <si>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</si>
  <si>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</si>
  <si>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</si>
  <si>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</si>
  <si>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</si>
  <si>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</si>
  <si>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</si>
  <si>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</si>
  <si>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</si>
  <si>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</si>
  <si>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</si>
  <si>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</si>
  <si>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</si>
  <si>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</si>
  <si>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</si>
  <si>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</si>
  <si>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</si>
  <si>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</si>
  <si>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</si>
  <si>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</si>
  <si>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</si>
  <si>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</si>
  <si>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</si>
  <si>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</si>
  <si>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</si>
  <si>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</si>
  <si>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</si>
  <si>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</si>
  <si>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</si>
  <si>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</si>
  <si>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</si>
  <si>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</si>
  <si>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</si>
  <si>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</si>
  <si>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</si>
  <si>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</si>
  <si>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</si>
  <si>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</si>
  <si>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</si>
  <si>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</si>
  <si>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</si>
  <si>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</si>
  <si>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</si>
  <si>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</si>
  <si>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</si>
  <si>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</si>
  <si>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</si>
  <si>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</si>
  <si>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</si>
  <si>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</si>
  <si>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</si>
  <si>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</si>
  <si>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</si>
  <si>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</si>
  <si>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</si>
  <si>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</si>
  <si>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</si>
  <si>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</si>
  <si>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</si>
  <si>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</si>
  <si>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</si>
  <si>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</si>
  <si>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</si>
  <si>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</si>
  <si>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</si>
  <si>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</si>
  <si>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</si>
  <si>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</si>
  <si>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</si>
  <si>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</si>
  <si>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</si>
  <si>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</si>
  <si>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</si>
  <si>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</si>
  <si>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</si>
  <si>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</si>
  <si>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</si>
  <si>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</si>
  <si>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</si>
  <si>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</si>
  <si>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</si>
  <si>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</si>
  <si>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</si>
  <si>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</si>
  <si>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</si>
  <si>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</si>
  <si>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</si>
  <si>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</si>
  <si>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</si>
  <si>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</si>
  <si>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</si>
  <si>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</si>
  <si>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</si>
  <si>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</si>
  <si>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</si>
  <si>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</si>
  <si>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</si>
  <si>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</si>
  <si>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</si>
  <si>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</si>
  <si>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</si>
  <si>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</si>
  <si>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</si>
  <si>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</si>
  <si>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</si>
  <si>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</si>
  <si>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</si>
  <si>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</si>
  <si>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</si>
  <si>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</si>
  <si>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</si>
  <si>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</si>
  <si>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</si>
  <si>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</si>
  <si>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</si>
  <si>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</si>
  <si>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</si>
  <si>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</si>
  <si>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</si>
  <si>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</si>
  <si>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</si>
  <si>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</si>
  <si>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</si>
  <si>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</si>
  <si>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</si>
  <si>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</si>
  <si>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</si>
  <si>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</si>
  <si>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</si>
  <si>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</si>
  <si>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</si>
  <si>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</si>
  <si>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</si>
  <si>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</si>
  <si>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</si>
  <si>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</si>
  <si>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</si>
  <si>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</si>
  <si>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</si>
  <si>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</si>
  <si>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</si>
  <si>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</si>
  <si>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</si>
  <si>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</si>
  <si>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</si>
  <si>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</si>
  <si>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</si>
  <si>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</si>
  <si>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</si>
  <si>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</si>
  <si>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</si>
  <si>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</si>
  <si>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</si>
  <si>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</si>
  <si>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</si>
  <si>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</si>
  <si>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</si>
  <si>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</si>
  <si>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</si>
  <si>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</si>
  <si>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</si>
  <si>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</si>
  <si>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</si>
  <si>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</si>
  <si>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</si>
  <si>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</si>
  <si>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</si>
  <si>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</si>
  <si>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</si>
  <si>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</si>
  <si>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</si>
  <si>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</si>
  <si>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</si>
  <si>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</si>
  <si>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</si>
  <si>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</si>
  <si>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</si>
  <si>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</si>
  <si>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</si>
  <si>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</si>
  <si>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</si>
  <si>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</si>
  <si>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</si>
  <si>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</si>
  <si>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</si>
  <si>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</si>
  <si>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</si>
  <si>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</si>
  <si>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</si>
  <si>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</si>
  <si>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</si>
  <si>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</si>
  <si>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</si>
  <si>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</si>
  <si>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</si>
  <si>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</si>
  <si>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</si>
  <si>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</si>
  <si>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</si>
  <si>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</si>
  <si>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</si>
  <si>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</si>
  <si>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</si>
  <si>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</si>
  <si>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</si>
  <si>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</si>
  <si>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</si>
  <si>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</si>
  <si>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</si>
  <si>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</si>
  <si>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</si>
  <si>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</si>
  <si>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</si>
  <si>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</si>
  <si>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</si>
  <si>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</si>
  <si>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</si>
  <si>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</si>
  <si>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</si>
  <si>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</si>
  <si>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</si>
  <si>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</si>
  <si>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</si>
  <si>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</si>
  <si>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</si>
  <si>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</si>
  <si>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</si>
  <si>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</si>
  <si>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</si>
  <si>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</si>
  <si>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</si>
  <si>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</si>
  <si>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</si>
  <si>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</si>
  <si>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</si>
  <si>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</si>
  <si>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</si>
  <si>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</si>
  <si>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</si>
  <si>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</si>
  <si>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</si>
  <si>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</si>
  <si>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</si>
  <si>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</si>
  <si>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</si>
  <si>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</si>
  <si>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</si>
  <si>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</si>
  <si>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</si>
  <si>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</si>
  <si>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</si>
  <si>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</si>
  <si>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</si>
  <si>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</si>
  <si>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</si>
  <si>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</si>
  <si>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</si>
  <si>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</si>
  <si>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</si>
  <si>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</si>
  <si>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</si>
  <si>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</si>
  <si>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</si>
  <si>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</si>
  <si>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</si>
  <si>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</si>
  <si>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</si>
  <si>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</si>
  <si>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</si>
  <si>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</si>
  <si>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</si>
  <si>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</si>
  <si>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</si>
  <si>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</si>
  <si>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</si>
  <si>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</si>
  <si>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</si>
  <si>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</si>
  <si>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</si>
  <si>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</si>
  <si>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</si>
  <si>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</si>
  <si>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</si>
  <si>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</si>
  <si>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</si>
  <si>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</si>
  <si>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</si>
  <si>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</si>
  <si>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</si>
  <si>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</si>
  <si>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</si>
  <si>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</si>
  <si>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</si>
  <si>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</si>
  <si>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</si>
  <si>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</si>
  <si>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</si>
  <si>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</si>
  <si>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</si>
  <si>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</si>
  <si>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</si>
  <si>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</si>
  <si>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</si>
  <si>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</si>
  <si>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</si>
  <si>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</si>
  <si>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</si>
  <si>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</si>
  <si>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</si>
  <si>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</si>
  <si>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</si>
  <si>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</si>
  <si>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</si>
  <si>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</si>
  <si>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</si>
  <si>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</si>
  <si>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</si>
  <si>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</si>
  <si>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</si>
  <si>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</si>
  <si>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</si>
  <si>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</si>
  <si>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</si>
  <si>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</si>
  <si>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</si>
  <si>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</si>
  <si>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</si>
  <si>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</si>
  <si>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</si>
  <si>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</si>
  <si>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</si>
  <si>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</si>
  <si>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</si>
  <si>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</si>
  <si>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</si>
  <si>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</si>
  <si>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</si>
  <si>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</si>
  <si>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</si>
  <si>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</si>
  <si>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</si>
  <si>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</si>
  <si>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</si>
  <si>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</si>
  <si>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</si>
  <si>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</si>
  <si>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</si>
  <si>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</si>
  <si>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</si>
  <si>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</si>
  <si>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</si>
  <si>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</si>
  <si>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</si>
  <si>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</si>
  <si>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</si>
  <si>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</si>
  <si>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</si>
  <si>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</si>
  <si>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</si>
  <si>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</si>
  <si>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</si>
  <si>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</si>
  <si>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</si>
  <si>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</si>
  <si>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</si>
  <si>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</si>
  <si>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</si>
  <si>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</si>
  <si>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</si>
  <si>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</si>
  <si>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</si>
  <si>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</si>
  <si>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</si>
  <si>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</si>
  <si>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</si>
  <si>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</si>
  <si>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</si>
  <si>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</si>
  <si>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</si>
  <si>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</si>
  <si>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</si>
  <si>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</si>
  <si>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</si>
  <si>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</si>
  <si>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</si>
  <si>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</si>
  <si>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</si>
  <si>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</si>
  <si>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</si>
  <si>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</si>
  <si>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</si>
  <si>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</si>
  <si>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</si>
  <si>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</si>
  <si>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</si>
  <si>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</si>
  <si>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</si>
  <si>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</si>
  <si>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</si>
  <si>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</si>
  <si>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</si>
  <si>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</si>
  <si>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</si>
  <si>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</si>
  <si>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</si>
  <si>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</si>
  <si>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</si>
  <si>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</si>
  <si>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</si>
  <si>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</si>
  <si>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</si>
  <si>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</si>
  <si>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</si>
  <si>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</si>
  <si>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</si>
  <si>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</si>
  <si>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</si>
  <si>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</si>
  <si>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</si>
  <si>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</si>
  <si>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</si>
  <si>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</si>
  <si>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</si>
  <si>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</si>
  <si>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</si>
  <si>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</si>
  <si>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</si>
  <si>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</si>
  <si>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</si>
  <si>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</si>
  <si>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</si>
  <si>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</si>
  <si>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</si>
  <si>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</si>
  <si>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</si>
  <si>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</si>
  <si>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</si>
  <si>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</si>
  <si>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</si>
  <si>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</si>
  <si>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</si>
  <si>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</si>
  <si>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</si>
  <si>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</si>
  <si>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</si>
  <si>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</si>
  <si>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</si>
  <si>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</si>
  <si>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</si>
  <si>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</si>
  <si>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</si>
  <si>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</si>
  <si>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</si>
  <si>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</si>
  <si>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</si>
  <si>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</si>
  <si>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</si>
  <si>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</si>
  <si>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</si>
  <si>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</si>
  <si>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</si>
  <si>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</si>
  <si>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</si>
  <si>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</si>
  <si>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</si>
  <si>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</si>
  <si>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</si>
  <si>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</si>
  <si>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</si>
  <si>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</si>
  <si>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</si>
  <si>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</si>
  <si>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</si>
  <si>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</si>
  <si>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</si>
  <si>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</si>
  <si>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</si>
  <si>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</si>
  <si>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</si>
  <si>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</si>
  <si>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</si>
  <si>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</si>
  <si>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</si>
  <si>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</si>
  <si>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</si>
  <si>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</si>
  <si>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</si>
  <si>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</si>
  <si>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</si>
  <si>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</si>
  <si>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</si>
  <si>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</si>
  <si>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</si>
  <si>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</si>
  <si>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</si>
  <si>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</si>
  <si>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</si>
  <si>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</si>
  <si>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</si>
  <si>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</si>
  <si>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</si>
  <si>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</si>
  <si>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</si>
  <si>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</si>
  <si>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</si>
  <si>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</si>
  <si>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</si>
  <si>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</si>
  <si>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</si>
  <si>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</si>
  <si>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</si>
  <si>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</si>
  <si>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</si>
  <si>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</si>
  <si>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</si>
  <si>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</si>
  <si>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</si>
  <si>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</si>
  <si>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</si>
  <si>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</si>
  <si>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</si>
  <si>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</si>
  <si>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</si>
  <si>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</si>
  <si>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</si>
  <si>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</si>
  <si>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</si>
  <si>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</si>
  <si>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</si>
  <si>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</si>
  <si>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</si>
  <si>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</si>
  <si>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</si>
  <si>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</si>
  <si>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</si>
  <si>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</si>
  <si>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</si>
  <si>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</si>
  <si>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</si>
  <si>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</si>
  <si>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</si>
  <si>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</si>
  <si>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</si>
  <si>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</si>
  <si>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</si>
  <si>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</si>
  <si>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</si>
  <si>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</si>
  <si>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</si>
  <si>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</si>
  <si>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</si>
  <si>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</si>
  <si>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</si>
  <si>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</si>
  <si>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</si>
  <si>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</si>
  <si>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</si>
  <si>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</si>
  <si>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</si>
  <si>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</si>
  <si>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</si>
  <si>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</si>
  <si>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</si>
  <si>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</si>
  <si>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</si>
  <si>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</si>
  <si>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</si>
  <si>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</si>
  <si>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</si>
  <si>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</si>
  <si>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</si>
  <si>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</si>
  <si>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</si>
  <si>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</si>
  <si>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</si>
  <si>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</si>
  <si>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</si>
  <si>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</si>
  <si>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</si>
  <si>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</si>
  <si>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</si>
  <si>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</si>
  <si>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</si>
  <si>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</si>
  <si>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</si>
  <si>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</si>
  <si>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</si>
  <si>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</si>
  <si>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</si>
  <si>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</si>
  <si>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</si>
  <si>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</si>
  <si>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</si>
  <si>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</si>
  <si>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</si>
  <si>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</si>
  <si>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</si>
  <si>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</si>
  <si>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</si>
  <si>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</si>
  <si>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</si>
  <si>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</si>
  <si>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</si>
  <si>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</si>
  <si>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</si>
  <si>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</si>
  <si>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</si>
  <si>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</si>
  <si>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</si>
  <si>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</si>
  <si>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</si>
  <si>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</si>
  <si>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</si>
  <si>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</si>
  <si>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</si>
  <si>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</si>
  <si>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</si>
  <si>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</si>
  <si>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</si>
  <si>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</si>
  <si>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</si>
  <si>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</si>
  <si>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</si>
  <si>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</si>
  <si>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</si>
  <si>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</si>
  <si>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</si>
  <si>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</si>
  <si>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</si>
  <si>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</si>
  <si>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</si>
  <si>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</si>
  <si>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</si>
  <si>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</si>
  <si>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</si>
  <si>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</si>
  <si>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</si>
  <si>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</si>
  <si>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</si>
  <si>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</si>
  <si>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</si>
  <si>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</si>
  <si>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</si>
  <si>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</si>
  <si>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</si>
  <si>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</si>
  <si>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</si>
  <si>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</si>
  <si>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</si>
  <si>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</si>
  <si>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</si>
  <si>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</si>
  <si>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</si>
  <si>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</si>
  <si>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</si>
  <si>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</si>
  <si>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</si>
  <si>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</si>
  <si>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</si>
  <si>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</si>
  <si>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</si>
  <si>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</si>
  <si>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</si>
  <si>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</si>
  <si>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</si>
  <si>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</si>
  <si>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</si>
  <si>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</si>
  <si>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</si>
  <si>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</si>
  <si>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</si>
  <si>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</si>
  <si>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</si>
  <si>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</si>
  <si>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</si>
  <si>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</si>
  <si>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</si>
  <si>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</si>
  <si>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</si>
  <si>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</si>
  <si>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</si>
  <si>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</si>
  <si>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</si>
  <si>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</si>
  <si>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</si>
  <si>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</si>
  <si>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</si>
  <si>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</si>
  <si>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</si>
  <si>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</si>
  <si>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</si>
  <si>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</si>
  <si>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</si>
  <si>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</si>
  <si>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</si>
  <si>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</si>
  <si>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</si>
  <si>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</si>
  <si>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</si>
  <si>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</si>
  <si>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</si>
  <si>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</si>
  <si>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</si>
  <si>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</si>
  <si>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</si>
  <si>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</si>
  <si>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</si>
  <si>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</si>
  <si>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</si>
  <si>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</si>
  <si>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</si>
  <si>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</si>
  <si>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</si>
  <si>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</si>
  <si>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</si>
  <si>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</si>
  <si>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</si>
  <si>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</si>
  <si>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</si>
  <si>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</si>
  <si>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</si>
  <si>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</si>
  <si>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</si>
  <si>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</si>
  <si>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</si>
  <si>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</si>
  <si>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</si>
  <si>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</si>
  <si>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</si>
  <si>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</si>
  <si>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</si>
  <si>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</si>
  <si>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</si>
  <si>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</si>
  <si>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</si>
  <si>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</si>
  <si>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</si>
  <si>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</si>
  <si>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</si>
  <si>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</si>
  <si>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</si>
  <si>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</si>
  <si>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</si>
  <si>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</si>
  <si>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</si>
  <si>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</si>
  <si>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</si>
  <si>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</si>
  <si>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</si>
  <si>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</si>
  <si>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</si>
  <si>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</si>
  <si>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</si>
  <si>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</si>
  <si>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</si>
  <si>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</si>
  <si>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</si>
  <si>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</si>
  <si>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</si>
  <si>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</si>
  <si>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</si>
  <si>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</si>
  <si>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</si>
  <si>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</si>
  <si>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</si>
  <si>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</si>
  <si>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</si>
  <si>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</si>
  <si>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</si>
  <si>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</si>
  <si>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</si>
  <si>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</si>
  <si>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</si>
  <si>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</si>
  <si>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</si>
  <si>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</si>
  <si>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</si>
  <si>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</si>
  <si>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</si>
  <si>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</si>
  <si>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</si>
  <si>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</si>
  <si>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</si>
  <si>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</si>
  <si>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</si>
  <si>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</si>
  <si>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</si>
  <si>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</si>
  <si>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</si>
  <si>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</si>
  <si>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</si>
  <si>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</si>
  <si>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</si>
  <si>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</si>
  <si>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</si>
  <si>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</si>
  <si>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</si>
  <si>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</si>
  <si>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</si>
  <si>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</si>
  <si>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</si>
  <si>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</si>
  <si>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</si>
  <si>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</si>
  <si>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</si>
  <si>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</si>
  <si>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</si>
  <si>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</si>
  <si>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</si>
  <si>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</si>
  <si>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</si>
  <si>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</si>
  <si>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</si>
  <si>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</si>
  <si>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</si>
  <si>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</si>
  <si>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</si>
  <si>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</si>
  <si>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</si>
  <si>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</si>
  <si>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</si>
  <si>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</si>
  <si>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</si>
  <si>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</si>
  <si>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</si>
  <si>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</si>
  <si>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</si>
  <si>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</si>
  <si>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</si>
  <si>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</si>
  <si>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</si>
  <si>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</si>
  <si>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</si>
  <si>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</si>
  <si>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</si>
  <si>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</si>
  <si>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</si>
  <si>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</si>
  <si>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</si>
  <si>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</si>
  <si>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</si>
  <si>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</si>
  <si>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</si>
  <si>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</si>
  <si>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</si>
  <si>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</si>
  <si>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</si>
  <si>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</si>
  <si>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</si>
  <si>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</si>
  <si>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</si>
  <si>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</si>
  <si>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</si>
  <si>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</si>
  <si>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</si>
  <si>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</si>
  <si>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</si>
  <si>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</si>
  <si>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</si>
  <si>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</si>
  <si>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</si>
  <si>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</si>
  <si>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</si>
  <si>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</si>
  <si>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</si>
  <si>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</si>
  <si>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</si>
  <si>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</si>
  <si>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</si>
  <si>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</si>
  <si>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</si>
  <si>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</si>
  <si>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</si>
  <si>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</si>
  <si>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</si>
  <si>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</si>
  <si>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</si>
  <si>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</si>
  <si>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</si>
  <si>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</si>
  <si>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</si>
  <si>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</si>
  <si>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</si>
  <si>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</si>
  <si>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</si>
  <si>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</si>
  <si>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</si>
  <si>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</si>
  <si>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</si>
  <si>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</si>
  <si>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</si>
  <si>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</si>
  <si>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</si>
  <si>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</si>
  <si>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</si>
  <si>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</si>
  <si>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</si>
  <si>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</si>
  <si>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</si>
  <si>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</si>
  <si>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</si>
  <si>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</si>
  <si>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</si>
  <si>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</si>
  <si>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</si>
  <si>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</si>
  <si>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</si>
  <si>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</si>
  <si>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</si>
  <si>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</si>
  <si>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</si>
  <si>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</si>
  <si>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</si>
  <si>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</si>
  <si>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</si>
  <si>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</si>
  <si>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</si>
  <si>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</si>
  <si>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</si>
  <si>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</si>
  <si>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</si>
  <si>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</si>
  <si>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</si>
  <si>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</si>
  <si>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</si>
  <si>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</si>
  <si>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</si>
  <si>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</si>
  <si>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</si>
  <si>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</si>
  <si>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</si>
  <si>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</si>
  <si>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</si>
  <si>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</si>
  <si>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</si>
  <si>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</si>
  <si>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</si>
  <si>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</si>
  <si>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</si>
  <si>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</si>
  <si>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</si>
  <si>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</si>
  <si>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</si>
  <si>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</si>
  <si>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</si>
  <si>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</si>
  <si>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</si>
  <si>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</si>
  <si>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</si>
  <si>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</si>
  <si>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</si>
  <si>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</si>
  <si>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</si>
  <si>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</si>
  <si>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</si>
  <si>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</si>
  <si>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</si>
  <si>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</si>
  <si>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</si>
  <si>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</si>
  <si>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</si>
  <si>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</si>
  <si>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</si>
  <si>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</si>
  <si>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</si>
  <si>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</si>
  <si>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</si>
  <si>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</si>
  <si>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</si>
  <si>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</si>
  <si>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</si>
  <si>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</si>
  <si>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</si>
  <si>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</si>
  <si>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</si>
  <si>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</si>
  <si>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</si>
  <si>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</si>
  <si>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</si>
  <si>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</si>
  <si>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</si>
  <si>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</si>
  <si>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</si>
  <si>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</si>
  <si>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</si>
  <si>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</si>
  <si>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</si>
  <si>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</si>
  <si>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</si>
  <si>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</si>
  <si>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</si>
  <si>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</si>
  <si>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</si>
  <si>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</si>
  <si>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</si>
  <si>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</si>
  <si>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</si>
  <si>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</si>
  <si>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</si>
  <si>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</si>
  <si>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</si>
  <si>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</si>
  <si>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</si>
  <si>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</si>
  <si>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</si>
  <si>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</si>
  <si>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</si>
  <si>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</si>
  <si>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</si>
  <si>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</si>
  <si>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</si>
  <si>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</si>
  <si>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</si>
  <si>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</si>
  <si>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</si>
  <si>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</si>
  <si>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</si>
  <si>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</si>
  <si>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</si>
  <si>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</si>
  <si>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</si>
  <si>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</si>
  <si>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</si>
  <si>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</si>
  <si>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</si>
  <si>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</si>
  <si>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</si>
  <si>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</si>
  <si>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</si>
  <si>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</si>
  <si>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</si>
  <si>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</si>
  <si>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</si>
  <si>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</si>
  <si>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</si>
  <si>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</si>
  <si>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</si>
  <si>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</si>
  <si>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</si>
  <si>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</si>
  <si>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</si>
  <si>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</si>
  <si>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</si>
  <si>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</si>
  <si>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</si>
  <si>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</si>
  <si>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</si>
  <si>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</si>
  <si>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</si>
  <si>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</si>
  <si>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</si>
  <si>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</si>
  <si>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</si>
  <si>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</si>
  <si>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</si>
  <si>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</si>
  <si>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</si>
  <si>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</si>
  <si>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</si>
  <si>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</si>
  <si>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</si>
  <si>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</si>
  <si>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</si>
  <si>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</si>
  <si>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</si>
  <si>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</si>
  <si>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</si>
  <si>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</si>
  <si>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</si>
  <si>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</si>
  <si>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</si>
  <si>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</si>
  <si>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</si>
  <si>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</si>
  <si>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</si>
  <si>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</si>
  <si>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</si>
  <si>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</si>
  <si>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</si>
  <si>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</si>
  <si>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</si>
  <si>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</si>
  <si>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</si>
  <si>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</si>
  <si>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</si>
  <si>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</si>
  <si>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</si>
  <si>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</si>
  <si>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</si>
  <si>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</si>
  <si>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</si>
  <si>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</si>
  <si>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</si>
  <si>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</si>
  <si>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</si>
  <si>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</si>
  <si>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</si>
  <si>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</si>
  <si>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</si>
  <si>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</si>
  <si>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</si>
  <si>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</si>
  <si>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</si>
  <si>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</si>
  <si>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</si>
  <si>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</si>
  <si>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</si>
  <si>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</si>
  <si>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</si>
  <si>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</si>
  <si>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</si>
  <si>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</si>
  <si>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</si>
  <si>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</si>
  <si>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</si>
  <si>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</si>
  <si>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</si>
  <si>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</si>
  <si>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</si>
  <si>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</si>
  <si>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</si>
  <si>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</si>
  <si>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</si>
  <si>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</si>
  <si>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</si>
  <si>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</si>
  <si>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</si>
  <si>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</si>
  <si>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</si>
  <si>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</si>
  <si>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</si>
  <si>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</si>
  <si>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</si>
  <si>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</si>
  <si>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</si>
  <si>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</si>
  <si>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</si>
  <si>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</si>
  <si>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</si>
  <si>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</si>
  <si>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</si>
  <si>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</si>
  <si>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</si>
  <si>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</si>
  <si>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</si>
  <si>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</si>
  <si>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</si>
  <si>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</si>
  <si>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</si>
  <si>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</si>
  <si>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</si>
  <si>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</si>
  <si>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</si>
  <si>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</si>
  <si>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</si>
  <si>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</si>
  <si>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</si>
  <si>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</si>
  <si>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</si>
  <si>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</si>
  <si>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</si>
  <si>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</si>
  <si>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</si>
  <si>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</si>
  <si>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</si>
  <si>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</si>
  <si>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</si>
  <si>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</si>
  <si>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</si>
  <si>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</si>
  <si>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</si>
  <si>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</si>
  <si>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</si>
  <si>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</si>
  <si>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</si>
  <si>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</si>
  <si>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</si>
  <si>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</si>
  <si>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</si>
  <si>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</si>
  <si>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</si>
  <si>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</si>
  <si>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</si>
  <si>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</si>
  <si>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</si>
  <si>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</si>
  <si>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</si>
  <si>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</si>
  <si>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</si>
  <si>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</si>
  <si>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</si>
  <si>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</si>
  <si>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</si>
  <si>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</si>
  <si>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</si>
  <si>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</si>
  <si>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</si>
  <si>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</si>
  <si>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</si>
  <si>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</si>
  <si>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</si>
  <si>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</si>
  <si>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</si>
  <si>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</si>
  <si>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</si>
  <si>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</si>
  <si>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</si>
  <si>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</si>
  <si>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</si>
  <si>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</si>
  <si>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</si>
  <si>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</si>
  <si>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</si>
  <si>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</si>
  <si>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</si>
  <si>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</si>
  <si>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</si>
  <si>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</si>
  <si>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</si>
  <si>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</si>
  <si>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</si>
  <si>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</si>
  <si>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</si>
  <si>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</si>
  <si>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</si>
  <si>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</si>
  <si>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</si>
  <si>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</si>
  <si>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</si>
  <si>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</si>
  <si>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</si>
  <si>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</si>
  <si>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</si>
  <si>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</si>
  <si>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</si>
  <si>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</si>
  <si>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</si>
  <si>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</si>
  <si>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</si>
  <si>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</si>
  <si>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</si>
  <si>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</si>
  <si>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</si>
  <si>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</si>
  <si>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</si>
  <si>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</si>
  <si>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</si>
  <si>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</si>
  <si>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</si>
  <si>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</si>
  <si>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</si>
  <si>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</si>
  <si>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</si>
  <si>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</si>
  <si>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</si>
  <si>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</si>
  <si>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</si>
  <si>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</si>
  <si>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</si>
  <si>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</si>
  <si>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</si>
  <si>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</si>
  <si>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</si>
  <si>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</si>
  <si>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</si>
  <si>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</si>
  <si>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</si>
  <si>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</si>
  <si>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</si>
  <si>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</si>
  <si>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</si>
  <si>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</si>
  <si>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</si>
  <si>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</si>
  <si>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</si>
  <si>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</si>
  <si>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</si>
  <si>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</si>
  <si>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</si>
  <si>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</si>
  <si>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</si>
  <si>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</si>
  <si>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</si>
  <si>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</si>
  <si>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</si>
  <si>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</si>
  <si>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</si>
  <si>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</si>
  <si>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</si>
  <si>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</si>
  <si>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</si>
  <si>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</si>
  <si>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</si>
  <si>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</si>
  <si>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</si>
  <si>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</si>
  <si>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</si>
  <si>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</si>
  <si>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</si>
  <si>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</si>
  <si>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</si>
  <si>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</si>
  <si>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</si>
  <si>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</si>
  <si>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</si>
  <si>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</si>
  <si>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</si>
  <si>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</si>
  <si>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</si>
  <si>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</si>
  <si>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</si>
  <si>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</si>
  <si>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</si>
  <si>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</si>
  <si>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</si>
  <si>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</si>
  <si>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</si>
  <si>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</si>
  <si>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</si>
  <si>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</si>
  <si>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</si>
  <si>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</si>
  <si>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</si>
  <si>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</si>
  <si>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</si>
  <si>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</si>
  <si>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</si>
  <si>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</si>
  <si>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</si>
  <si>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</si>
  <si>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</si>
  <si>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</si>
  <si>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</si>
  <si>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</si>
  <si>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</si>
  <si>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</si>
  <si>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</si>
  <si>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</si>
  <si>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</si>
  <si>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</si>
  <si>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</si>
  <si>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</si>
  <si>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</si>
  <si>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</si>
  <si>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</si>
  <si>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</si>
  <si>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</si>
  <si>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</si>
  <si>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</si>
  <si>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</si>
  <si>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</si>
  <si>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</si>
  <si>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</si>
  <si>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</si>
  <si>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</si>
  <si>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</si>
  <si>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</si>
  <si>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</si>
  <si>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</si>
  <si>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</si>
  <si>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</si>
  <si>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</si>
  <si>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</si>
  <si>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</si>
  <si>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</si>
  <si>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</si>
  <si>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</si>
  <si>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</si>
  <si>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</si>
  <si>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</si>
  <si>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</si>
  <si>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</si>
  <si>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</si>
  <si>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</si>
  <si>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</si>
  <si>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</si>
  <si>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</si>
  <si>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at site try to connecting PG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</si>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</sst>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6" totalsRowShown="0" headerRowDxfId="48" dataDxfId="47" headerRowBorderDxfId="45" tableBorderDxfId="46" totalsRowBorderDxfId="44">
  <autoFilter ref="A1:L2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291.29222233796463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10.797233912038791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45954.240648263891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45954.240648263891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45954.240648263891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45954.240648263891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45954.240648263891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45954.240648263891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45954.240648263891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45954.240648263891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45954.240648263891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45954.240648263891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45954.240648263891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45954.240648263891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45954.240648263891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45954.240648263891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45954.240648263891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45954.240648263891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45954.240648263891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45954.240648263891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45954.240648263891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45954.240648263891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45954.240648263891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45954.240648263891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45954.240648263891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45954.240648263891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45954.240648263891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45954.240648263891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45954.240648263891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45954.240648263891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45954.240648263891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45954.240648263891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45954.240648263891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45954.240648263891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45954.240648263891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45954.240648263891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45954.240648263891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45954.240648263891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45954.240648263891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45954.240648263891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45954.240648263891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45954.240648263891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45954.240648263891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45954.240648263891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45954.240648263891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45954.240648263891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45954.240648263891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45954.240648263891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45954.240648263891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45954.240648263891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45954.240648263891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45954.240648263891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45954.240648263891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45954.240648263891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45954.240648263891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45954.240648263891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45954.240648263891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45954.240648263891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45954.240648263891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45954.240648263891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45954.240648263891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45954.240648263891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45954.240648263891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45954.240648263891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45954.240648263891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129.2408103009293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9.7448728009258048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0.32122696759324754</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0.26680567130097188</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45954.240648263891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45954.240648263891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45954.240648263891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45954.240648263891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45954.240648263891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45954.240648263891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45954.240648263891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45954.240648263891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45954.240648263891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45954.240648263891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45954.240648263891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45954.240648263891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45954.240648263891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45954.240648263891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45954.240648263891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45954.240648263891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45954.240648263891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45954.240648263891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45954.240648263891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45954.240648263891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45954.240648263891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45954.240648263891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45954.240648263891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45954.240648263891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45954.240648263891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45954.240648263891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45954.240648263891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45954.240648263891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45954.240648263891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45954.240648263891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45954.240648263891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45954.240648263891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45954.240648263891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45954.240648263891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45954.240648263891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45954.240648263891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45954.240648263891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45954.240648263891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45954.240648263891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45954.240648263891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45954.240648263891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45954.240648263891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45954.240648263891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45954.240648263891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45954.240648263891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45954.240648263891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45954.240648263891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45954.240648263891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45954.240648263891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45954.240648263891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45954.240648263891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45954.240648263891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45954.240648263891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45954.240648263891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45954.240648263891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45954.240648263891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45954.240648263891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45954.240648263891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45954.240648263891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45954.240648263891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45954.240648263891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45954.240648263891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45954.240648263891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45954.240648263891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45954.240648263891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45954.240648263891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45954.240648263891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45954.240648263891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45954.240648263891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45954.240648263891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45954.240648263891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45954.240648263891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45954.240648263891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45954.240648263891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45954.240648263891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45954.240648263891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45954.240648263891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45954.240648263891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45954.240648263891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45954.240648263891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45954.240648263891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45954.240648263891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45954.240648263891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45954.240648263891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45954.240648263891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45954.240648263891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45954.240648263891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45954.240648263891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45954.240648263891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45954.240648263891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45954.240648263891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45954.240648263891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45954.240648263891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45954.240648263891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45954.240648263891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45954.240648263891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45954.240648263891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45954.240648263891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45954.240648263891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45954.240648263891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45954.240648263891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45954.240648263891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45954.240648263891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45954.240648263891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45954.240648263891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45954.240648263891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45954.240648263891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45954.240648263891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45954.240648263891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45954.240648263891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45954.240648263891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45954.240648263891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45954.240648263891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45954.240648263891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45954.240648263891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45954.240648263891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45954.240648263891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45954.240648263891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45954.240648263891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45954.240648263891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45954.240648263891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45954.240648263891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45954.240648263891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45954.240648263891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45954.240648263891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45954.240648263891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45954.240648263891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45954.240648263891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45954.240648263891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45954.240648263891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45954.240648263891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45954.240648263891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45954.240648263891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45954.240648263891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45954.240648263891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45954.240648263891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45954.240648263891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45954.240648263891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45954.240648263891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45954.240648263891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45954.240648263891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45954.240648263891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45954.240648263891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45954.240648263891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45954.240648263891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45954.240648263891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45954.240648263891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45954.240648263891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45954.240648263891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45954.240648263891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45954.240648263891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45954.240648263891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45954.240648263891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45954.240648263891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45954.240648263891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45954.240648263891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45954.240648263891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45954.240648263891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45954.240648263891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45954.240648263891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45954.240648263891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45954.240648263891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45954.240648263891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45954.240648263891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45954.240648263891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45954.240648263891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45954.240648263891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45954.240648263891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45954.240648263891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45954.240648263891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45954.240648263891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45954.240648263891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45954.240648263891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45954.240648263891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45954.240648263891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45954.240648263891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45954.240648263891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45954.240648263891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45954.240648263891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45954.240648263891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45954.240648263891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45954.240648263891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45954.240648263891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45954.240648263891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45954.240648263891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45954.240648263891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45954.240648263891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45954.240648263891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45954.240648263891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45954.240648263891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45954.240648263891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45954.240648263891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45954.240648263891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45954.240648263891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45954.240648263891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45954.240648263891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45954.240648263891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45954.240648263891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45954.240648263891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45954.240648263891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45954.240648263891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45954.240648263891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45954.240648263891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45954.240648263891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45954.240648263891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45954.240648263891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45954.240648263891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45954.240648263891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45954.240648263891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45954.240648263891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45954.240648263891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45954.240648263891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45954.240648263891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45954.240648263891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45954.240648263891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45954.240648263891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45954.240648263891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45954.240648263891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45954.240648263891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45954.240648263891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45954.240648263891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45954.240648263891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45954.240648263891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45954.240648263891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45954.240648263891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45954.240648263891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45954.240648263891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45954.240648263891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45954.240648263891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45954.240648263891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45954.240648263891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45954.240648263891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45954.240648263891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45954.240648263891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45954.240648263891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45954.240648263891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45954.240648263891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45954.240648263891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45954.240648263891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45954.240648263891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45954.240648263891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45954.240648263891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45954.240648263891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45954.240648263891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45954.240648263891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45954.240648263891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45954.240648263891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45954.240648263891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45954.240648263891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45954.240648263891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45954.240648263891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45954.240648263891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45954.240648263891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45954.240648263891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45954.240648263891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45954.240648263891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45954.240648263891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45954.240648263891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45954.240648263891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45954.240648263891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45954.240648263891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45954.240648263891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45954.240648263891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45954.240648263891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45954.240648263891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45954.240648263891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45954.240648263891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45954.240648263891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45954.240648263891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45954.240648263891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45954.240648263891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45954.240648263891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45954.240648263891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45954.240648263891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45954.240648263891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45954.240648263891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45954.240648263891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45954.240648263891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45954.240648263891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45954.240648263891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45954.240648263891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45954.240648263891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45954.240648263891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45954.240648263891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45954.240648263891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45954.240648263891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45954.240648263891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45954.240648263891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45954.240648263891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45954.240648263891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45954.240648263891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45954.240648263891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45954.240648263891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45954.240648263891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45954.240648263891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45954.240648263891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45954.240648263891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45954.240648263891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45954.240648263891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45954.240648263891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45954.240648263891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45954.240648263891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45954.240648263891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45954.240648263891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45954.240648263891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45954.240648263891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45954.240648263891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45954.240648263891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45954.240648263891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45954.240648263891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45954.240648263891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45954.240648263891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45954.240648263891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45954.240648263891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45954.240648263891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45954.240648263891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45954.240648263891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45954.240648263891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45954.240648263891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45954.240648263891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45954.240648263891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45954.240648263891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45954.240648263891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45954.240648263891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45954.240648263891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45954.240648263891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45954.240648263891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45954.240648263891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45954.240648263891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45954.240648263891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45954.240648263891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45954.240648263891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45954.240648263891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45954.240648263891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45954.240648263891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45954.240648263891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45954.240648263891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45954.240648263891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45954.240648263891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45954.240648263891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45954.240648263891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45954.240648263891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45954.240648263891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45954.240648263891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45954.240648263891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45954.240648263891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45954.240648263891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45954.240648263891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45954.240648263891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45954.240648263891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45954.240648263891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45954.240648263891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45954.240648263891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45954.240648263891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45954.240648263891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45954.240648263891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45954.240648263891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45954.240648263891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45954.240648263891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45954.240648263891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45954.240648263891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45954.240648263891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45954.240648263891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45954.240648263891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45954.240648263891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45954.240648263891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45954.240648263891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45954.240648263891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45954.240648263891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45954.240648263891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45954.240648263891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45954.240648263891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45954.240648263891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45954.240648263891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45954.240648263891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45954.240648263891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45954.240648263891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45954.240648263891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45954.240648263891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45954.240648263891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45954.240648263891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45954.240648263891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45954.240648263891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45954.240648263891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45954.240648263891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45954.240648263891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45954.240648263891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45954.240648263891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45954.240648263891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45954.240648263891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45954.240648263891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45954.240648263891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45954.240648263891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45954.240648263891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45954.240648263891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45954.240648263891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45954.240648263891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45954.240648263891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45954.240648263891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45954.240648263891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45954.240648263891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45954.240648263891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45954.240648263891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45954.240648263891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45954.240648263891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45954.240648263891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45954.240648263891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45954.240648263891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45954.240648263891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45954.240648263891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45954.240648263891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45954.240648263891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45954.240648263891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45954.240648263891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45954.240648263891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45954.240648263891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45954.240648263891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45954.240648263891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45954.240648263891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45954.240648263891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45954.240648263891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45954.240648263891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45954.240648263891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45954.240648263891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45954.240648263891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45954.240648263891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45954.240648263891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45954.240648263891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45954.240648263891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45954.240648263891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45954.240648263891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45954.240648263891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45954.240648263891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45954.240648263891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45954.240648263891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45954.240648263891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45954.240648263891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45954.240648263891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45954.240648263891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45954.240648263891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45954.240648263891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45954.240648263891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45954.240648263891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45954.240648263891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45954.240648263891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45954.240648263891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45954.240648263891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45954.240648263891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45954.240648263891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45954.240648263891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45954.240648263891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45954.240648263891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45954.240648263891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45954.240648263891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45954.240648263891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45954.240648263891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45954.240648263891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45954.240648263891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45954.240648263891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45954.240648263891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45954.240648263891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45954.240648263891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45954.240648263891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45954.240648263891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45954.240648263891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45954.240648263891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45954.240648263891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45954.240648263891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45954.240648263891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45954.240648263891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45954.240648263891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45954.240648263891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45954.240648263891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45954.240648263891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45954.240648263891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45954.240648263891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45954.240648263891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45954.240648263891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45954.240648263891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45954.240648263891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45954.240648263891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45954.240648263891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45954.240648263891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45954.240648263891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45954.240648263891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45954.240648263891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45954.240648263891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45954.240648263891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45954.240648263891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45954.240648263891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45954.240648263891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45954.240648263891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45954.240648263891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45954.240648263891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45954.240648263891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45954.240648263891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45954.240648263891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45954.240648263891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45954.240648263891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45954.240648263891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45954.240648263891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45954.240648263891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45954.240648263891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45954.240648263891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45954.240648263891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45954.240648263891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45954.240648263891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45954.240648263891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45954.240648263891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45954.240648263891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45954.240648263891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45954.240648263891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45954.240648263891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45954.240648263891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45954.240648263891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45954.240648263891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45954.240648263891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45954.240648263891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45954.240648263891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45954.240648263891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45954.240648263891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45954.240648263891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45954.240648263891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45954.240648263891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45954.240648263891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45954.240648263891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45954.240648263891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45954.240648263891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45954.240648263891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45954.240648263891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45954.240648263891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45954.240648263891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45954.240648263891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45954.240648263891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45954.240648263891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45954.240648263891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45954.240648263891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45954.240648263891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45954.240648263891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45954.240648263891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45954.240648263891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45954.240648263891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45954.240648263891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45954.240648263891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45954.240648263891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45954.240648263891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45954.240648263891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45954.240648263891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45954.240648263891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45954.240648263891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45954.240648263891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45954.240648263891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45954.240648263891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45954.240648263891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45954.240648263891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45954.240648263891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45954.240648263891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45954.240648263891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45954.240648263891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45954.240648263891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45954.240648263891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45954.240648263891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45954.240648263891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45954.240648263891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45954.240648263891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45954.240648263891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45954.240648263891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45954.240648263891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45954.240648263891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45954.240648263891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45954.240648263891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45954.240648263891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45954.240648263891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45954.240648263891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45954.240648263891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45954.240648263891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45954.240648263891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45954.240648263891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45954.240648263891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45954.240648263891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45954.240648263891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45954.240648263891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45954.240648263891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45954.240648263891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45954.240648263891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45954.240648263891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45954.240648263891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45954.240648263891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45954.240648263891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45954.240648263891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45954.240648263891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45954.240648263891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45954.240648263891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45954.240648263891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45954.240648263891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45954.240648263891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45954.240648263891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45954.240648263891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45954.240648263891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45954.240648263891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45954.240648263891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45954.240648263891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45954.240648263891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45954.240648263891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45954.240648263891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45954.240648263891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45954.240648263891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45954.240648263891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45954.240648263891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45954.240648263891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45954.240648263891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45954.240648263891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45954.240648263891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45954.240648263891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45954.240648263891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45954.240648263891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45954.240648263891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45954.240648263891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45954.240648263891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45954.240648263891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45954.240648263891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45954.240648263891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45954.240648263891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45954.240648263891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45954.240648263891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45954.240648263891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45954.240648263891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45954.240648263891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45954.240648263891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45954.240648263891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45954.240648263891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45954.240648263891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45954.240648263891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45954.240648263891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45954.240648263891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45954.240648263891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45954.240648263891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45954.240648263891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45954.240648263891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45954.240648263891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45954.240648263891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45954.240648263891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45954.240648263891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45954.240648263891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45954.240648263891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45954.240648263891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45954.240648263891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45954.240648263891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45954.240648263891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45954.240648263891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45954.240648263891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45954.240648263891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45954.240648263891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45954.240648263891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45954.240648263891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45954.240648263891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45954.240648263891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45954.240648263891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45954.240648263891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45954.240648263891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45954.240648263891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45954.240648263891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45954.240648263891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45954.240648263891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45954.240648263891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45954.240648263891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45954.240648263891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45954.240648263891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45954.240648263891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45954.240648263891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45954.240648263891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45954.240648263891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45954.240648263891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45954.240648263891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45954.240648263891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45954.240648263891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45954.240648263891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45954.240648263891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45954.240648263891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45954.240648263891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45954.240648263891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45954.240648263891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45954.240648263891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45954.240648263891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45954.240648263891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45954.240648263891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45954.240648263891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45954.240648263891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45954.240648263891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45954.240648263891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45954.240648263891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45954.240648263891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45954.240648263891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45954.240648263891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45954.240648263891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45954.240648263891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45954.240648263891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45954.240648263891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45954.240648263891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45954.240648263891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45954.240648263891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45954.240648263891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45954.240648263891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45954.240648263891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45954.240648263891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45954.240648263891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45954.240648263891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45954.240648263891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45954.240648263891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45954.240648263891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45954.240648263891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45954.240648263891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45954.240648263891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45954.240648263891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45954.240648263891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45954.240648263891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45954.240648263891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45954.240648263891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45954.240648263891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45954.240648263891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45954.240648263891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45954.240648263891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45954.240648263891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45954.240648263891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45954.240648263891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45954.240648263891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45954.240648263891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45954.240648263891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45954.240648263891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45954.240648263891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45954.240648263891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45954.240648263891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45954.240648263891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45954.240648263891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45954.240648263891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45954.240648263891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45954.240648263891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45954.240648263891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45954.240648263891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45954.240648263891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45954.240648263891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45954.240648263891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45954.240648263891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45954.240648263891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45954.240648263891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45954.240648263891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45954.240648263891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45954.240648263891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45954.240648263891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45954.240648263891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45954.240648263891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45954.240648263891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45954.240648263891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45954.240648263891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45954.240648263891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45954.240648263891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45954.240648263891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45954.240648263891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45954.240648263891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45954.240648263891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45954.240648263891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45954.240648263891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45954.240648263891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45954.240648263891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45954.240648263891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45954.240648263891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45954.240648263891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45954.240648263891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45954.240648263891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45954.240648263891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45954.240648263891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45954.240648263891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45954.240648263891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45954.240648263891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45954.240648263891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45954.240648263891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45954.240648263891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45954.240648263891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45954.240648263891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45954.240648263891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45954.240648263891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45954.240648263891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45954.240648263891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45954.240648263891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45954.240648263891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45954.240648263891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45954.240648263891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45954.240648263891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45954.240648263891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45954.240648263891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45954.240648263891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45954.240648263891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45954.240648263891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45954.240648263891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45954.240648263891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45954.240648263891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45954.240648263891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45954.240648263891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45954.240648263891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45954.240648263891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45954.240648263891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45954.240648263891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45954.240648263891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45954.240648263891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45954.240648263891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45954.240648263891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45954.240648263891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45954.240648263891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45954.240648263891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45954.240648263891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45954.240648263891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45954.240648263891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45954.240648263891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45954.240648263891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45954.240648263891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45954.240648263891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45954.240648263891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45954.240648263891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45954.240648263891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45954.240648263891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45954.240648263891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45954.240648263891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45954.240648263891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45954.240648263891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45954.240648263891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45954.240648263891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45954.240648263891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45954.240648263891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45954.240648263891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45954.240648263891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45954.240648263891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45954.240648263891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45954.240648263891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45954.240648263891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45954.240648263891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45954.240648263891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45954.240648263891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45954.240648263891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45954.240648263891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45954.240648263891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45954.240648263891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45954.240648263891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45954.240648263891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45954.240648263891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45954.240648263891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45954.240648263891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45954.240648263891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45954.240648263891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45954.240648263891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45954.240648263891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45954.240648263891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45954.240648263891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45954.240648263891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45954.240648263891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45954.240648263891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45954.240648263891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45954.240648263891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45954.240648263891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45954.240648263891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45954.240648263891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45954.240648263891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45954.240648263891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45954.240648263891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45954.240648263891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45954.240648263891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45954.240648263891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45954.240648263891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45954.240648263891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45954.240648263891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45954.240648263891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45954.240648263891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45954.240648263891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45954.240648263891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45954.240648263891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45954.240648263891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45954.240648263891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45954.240648263891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45954.240648263891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45954.240648263891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45954.240648263891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45954.240648263891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45954.240648263891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45954.240648263891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45954.240648263891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45954.240648263891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45954.240648263891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45954.240648263891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45954.240648263891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45954.240648263891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45954.240648263891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45954.240648263891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45954.240648263891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45954.240648263891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45954.240648263891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45954.240648263891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45954.240648263891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45954.240648263891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45954.240648263891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45954.240648263891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45954.240648263891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45954.240648263891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45954.240648263891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45954.240648263891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45954.240648263891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45954.240648263891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45954.240648263891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45954.240648263891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45954.240648263891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45954.240648263891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45954.240648263891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45954.240648263891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45954.240648263891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45954.240648263891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45954.240648263891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45954.240648263891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45954.240648263891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45954.240648263891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45954.240648263891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45954.240648263891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45954.240648263891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45954.240648263891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45954.240648263891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45954.240648263891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45954.240648263891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45954.240648263891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45954.240648263891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45954.240648263891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45954.240648263891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45954.240648263891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45954.240648263891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45954.240648263891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45954.240648263891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45954.240648263891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45954.240648263891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45954.240648263891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45954.240648263891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45954.240648263891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45954.240648263891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45954.240648263891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45954.240648263891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45954.240648263891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45954.240648263891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45954.240648263891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45954.240648263891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45954.240648263891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45954.240648263891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45954.240648263891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45954.240648263891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45954.240648263891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45954.240648263891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45954.240648263891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45954.240648263891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45954.240648263891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45954.240648263891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45954.240648263891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45954.240648263891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45954.240648263891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45954.240648263891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45954.240648263891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45954.240648263891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45954.240648263891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45954.240648263891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45954.240648263891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45954.240648263891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45954.240648263891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45954.240648263891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45954.240648263891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45954.240648263891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45954.240648263891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45954.240648263891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45954.240648263891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45954.240648263891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45954.240648263891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45954.240648263891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45954.240648263891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45954.240648263891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45954.240648263891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45954.240648263891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45954.240648263891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45954.240648263891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45954.240648263891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45954.240648263891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45954.240648263891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45954.240648263891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45954.240648263891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45954.240648263891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45954.240648263891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45954.240648263891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45954.240648263891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45954.240648263891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45954.240648263891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45954.240648263891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45954.240648263891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45954.240648263891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45954.240648263891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45954.240648263891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45954.240648263891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45954.240648263891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45954.240648263891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45954.240648263891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45954.240648263891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45954.240648263891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45954.240648263891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45954.240648263891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45954.240648263891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45954.240648263891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45954.240648263891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45954.240648263891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45954.240648263891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45954.240648263891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45954.240648263891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45954.240648263891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45954.240648263891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45954.240648263891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45954.240648263891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45954.240648263891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45954.240648263891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45954.240648263891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45954.240648263891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45954.240648263891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45954.240648263891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45954.240648263891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45954.240648263891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45954.240648263891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45954.240648263891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45954.240648263891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45954.240648263891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45954.240648263891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45954.240648263891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45954.240648263891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45954.240648263891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45954.240648263891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45954.240648263891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45954.240648263891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45954.240648263891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45954.240648263891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45954.240648263891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45954.240648263891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45954.240648263891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45954.240648263891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45954.240648263891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45954.240648263891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45954.240648263891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45954.240648263891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45954.240648263891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45954.240648263891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45954.240648263891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45954.240648263891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45954.240648263891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45954.240648263891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45954.240648263891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45954.240648263891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45954.240648263891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45954.240648263891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45954.240648263891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45954.240648263891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45954.240648263891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45954.240648263891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45954.240648263891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45954.240648263891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45954.240648263891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45954.240648263891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45954.240648263891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45954.240648263891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45954.240648263891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45954.240648263891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45954.240648263891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45954.240648263891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45954.240648263891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45954.240648263891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45954.240648263891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45954.240648263891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45954.240648263891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45954.240648263891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45954.240648263891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45954.240648263891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45954.240648263891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45954.240648263891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45954.240648263891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45954.240648263891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45954.240648263891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45954.240648263891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45954.240648263891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45954.240648263891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45954.240648263891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45954.240648263891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45954.240648263891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45954.240648263891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45954.240648263891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45954.240648263891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45954.240648263891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45954.240648263891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45954.240648263891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45954.240648263891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45954.240648263891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45954.240648263891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45954.240648263891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45954.240648263891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45954.240648263891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45954.240648263891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45954.240648263891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45954.240648263891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45954.240648263891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45954.240648263891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45954.240648263891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45954.240648263891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45954.240648263891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45954.240648263891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45954.240648263891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45954.240648263891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45954.240648263891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45954.240648263891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45954.240648263891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45954.240648263891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45954.240648263891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45954.240648263891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45954.240648263891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45954.240648263891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45954.240648263891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45954.240648263891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45954.240648263891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45954.240648263891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45954.240648263891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45954.240648263891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45954.240648263891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45954.240648263891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45954.240648263891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45954.240648263891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45954.240648263891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45954.240648263891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45954.240648263891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45954.240648263891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45954.240648263891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45954.240648263891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45954.240648263891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45954.240648263891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45954.240648263891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45954.240648263891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45954.240648263891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45954.240648263891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45954.240648263891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45954.240648263891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45954.240648263891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45954.240648263891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45954.240648263891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45954.240648263891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45954.240648263891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45954.240648263891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45954.240648263891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6"/>
  <sheetViews>
    <sheetView workbookViewId="0">
      <selection activeCell="A7" sqref="A7:X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250.75993067129457</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0.60592604166595265</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0.42050937499880092</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2</v>
      </c>
      <c r="D5" s="94" t="s">
        <v>22713</v>
      </c>
      <c r="E5" s="99" t="s">
        <v>38998</v>
      </c>
      <c r="F5" s="124">
        <v>45954.140972222223</v>
      </c>
      <c r="G5" s="125">
        <f ca="1">IFERROR(NOW()-F5,"")</f>
        <v>9.9676041667407844E-2</v>
      </c>
      <c r="H5" s="124">
        <v>45954.135682870372</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99"/>
      <c r="F6" s="124"/>
      <c r="G6" s="125">
        <f ca="1">IFERROR(NOW()-F6,"")</f>
        <v>45954.240648263891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45954.240648263891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45954.240648263891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45954.240648263891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45954.240648263891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45954.240648263891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45954.240648263891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45954.240648263891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45954.240648263891</v>
      </c>
      <c r="H14" s="124"/>
      <c r="I14" s="120" t="str">
        <f>IFERROR(VLOOKUP(D14,DB!A:F,6,0),"")</f>
        <v/>
      </c>
      <c r="J14" s="120" t="str">
        <f>IFERROR(VLOOKUP(D14,DB!A:G,7,0),"")</f>
        <v/>
      </c>
      <c r="K14" s="126"/>
      <c r="L14" s="122" t="str">
        <f>IFERROR(VLOOKUP(D14,DB!A:I,9,0),"")</f>
        <v/>
      </c>
    </row>
    <row r="15" spans="1:16" ht="15" customHeight="1">
      <c r="A15" s="120"/>
      <c r="B15" s="120" t="str">
        <f>IFERROR(VLOOKUP(D16,DB!A:K,11,0),"")</f>
        <v/>
      </c>
      <c r="C15" s="121"/>
      <c r="D15" s="122"/>
      <c r="E15" s="123"/>
      <c r="F15" s="124"/>
      <c r="G15" s="125">
        <f ca="1">IFERROR(NOW()-F15,"")</f>
        <v>45954.240648263891</v>
      </c>
      <c r="H15" s="124"/>
      <c r="I15" s="120" t="str">
        <f>IFERROR(VLOOKUP(D16,DB!A:F,6,0),"")</f>
        <v/>
      </c>
      <c r="J15" s="120" t="str">
        <f>IFERROR(VLOOKUP(D16,DB!A:G,7,0),"")</f>
        <v/>
      </c>
      <c r="K15" s="126"/>
      <c r="L15" s="122" t="str">
        <f>IFERROR(VLOOKUP(D16,DB!A:I,9,0),"")</f>
        <v/>
      </c>
    </row>
    <row r="16" spans="1:16" ht="15" customHeight="1">
      <c r="A16" s="120"/>
      <c r="B16" s="120" t="str">
        <f>IFERROR(VLOOKUP(#REF!,DB!A:K,11,0),"")</f>
        <v/>
      </c>
      <c r="C16" s="121"/>
      <c r="D16" s="122"/>
      <c r="E16" s="123"/>
      <c r="F16" s="124"/>
      <c r="G16" s="125">
        <f ca="1">IFERROR(NOW()-F16,"")</f>
        <v>45954.240648263891</v>
      </c>
      <c r="H16" s="124"/>
      <c r="I16" s="120" t="str">
        <f>IFERROR(VLOOKUP(#REF!,DB!A:F,6,0),"")</f>
        <v/>
      </c>
      <c r="J16" s="120" t="str">
        <f>IFERROR(VLOOKUP(#REF!,DB!A:G,7,0),"")</f>
        <v/>
      </c>
      <c r="K16" s="126"/>
      <c r="L16" s="122" t="str">
        <f>IFERROR(VLOOKUP(#REF!,DB!A:I,9,0),"")</f>
        <v/>
      </c>
    </row>
    <row r="17" spans="1:12" ht="15" customHeight="1">
      <c r="A17" s="120"/>
      <c r="B17" s="120" t="str">
        <f>IFERROR(VLOOKUP(D17,DB!A:K,11,0),"")</f>
        <v/>
      </c>
      <c r="C17" s="121"/>
      <c r="D17" s="122"/>
      <c r="E17" s="123"/>
      <c r="F17" s="124"/>
      <c r="G17" s="125">
        <f ca="1">IFERROR(NOW()-F17,"")</f>
        <v>45954.240648263891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45954.240648263891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45954.240648263891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45954.240648263891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45954.240648263891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45954.240648263891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45954.240648263891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45954.240648263891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45954.240648263891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45954.240648263891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45954.240648263891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45954.240648263891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45954.240648263891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45954.240648263891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45954.240648263891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45954.240648263891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45954.240648263891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45954.240648263891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45954.240648263891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45954.240648263891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45954.240648263891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45954.240648263891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45954.240648263891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45954.240648263891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45954.240648263891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45954.240648263891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45954.240648263891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45954.240648263891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45954.240648263891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45954.240648263891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45954.240648263891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45954.240648263891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45954.240648263891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45954.240648263891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45954.240648263891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45954.240648263891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45954.240648263891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45954.240648263891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45954.240648263891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45954.240648263891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45954.240648263891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45954.240648263891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45954.240648263891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45954.240648263891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45954.240648263891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45954.240648263891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45954.240648263891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45954.240648263891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45954.240648263891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45954.240648263891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45954.240648263891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45954.240648263891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45954.240648263891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45954.240648263891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45954.240648263891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45954.240648263891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45954.240648263891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45954.240648263891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45954.240648263891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45954.240648263891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45954.240648263891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45954.240648263891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45954.240648263891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45954.240648263891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45954.240648263891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45954.240648263891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45954.240648263891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45954.240648263891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45954.240648263891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45954.240648263891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45954.240648263891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45954.240648263891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45954.240648263891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45954.240648263891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45954.240648263891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45954.240648263891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45954.240648263891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45954.240648263891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45954.240648263891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45954.240648263891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45954.240648263891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45954.240648263891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45954.240648263891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45954.240648263891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45954.240648263891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45954.240648263891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45954.240648263891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45954.240648263891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45954.240648263891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45954.240648263891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45954.240648263891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45954.240648263891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45954.240648263891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45954.240648263891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45954.240648263891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45954.240648263891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45954.240648263891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45954.240648263891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45954.240648263891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45954.240648263891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45954.240648263891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45954.240648263891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45954.240648263891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45954.240648263891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45954.240648263891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45954.240648263891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45954.240648263891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45954.240648263891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45954.240648263891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45954.240648263891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45954.240648263891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45954.240648263891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45954.240648263891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45954.240648263891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45954.240648263891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45954.240648263891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45954.240648263891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45954.240648263891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45954.240648263891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45954.240648263891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45954.240648263891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45954.240648263891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45954.240648263891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45954.240648263891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45954.240648263891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45954.240648263891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45954.240648263891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45954.240648263891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45954.240648263891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45954.240648263891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45954.240648263891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45954.240648263891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45954.240648263891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45954.240648263891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45954.240648263891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45954.240648263891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45954.240648263891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45954.240648263891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45954.240648263891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45954.240648263891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45954.240648263891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45954.240648263891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45954.240648263891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45954.240648263891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45954.240648263891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45954.240648263891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45954.240648263891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45954.240648263891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45954.240648263891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45954.240648263891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45954.240648263891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45954.240648263891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45954.240648263891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45954.240648263891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45954.240648263891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45954.240648263891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45954.240648263891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45954.240648263891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45954.240648263891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45954.240648263891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45954.240648263891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45954.240648263891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45954.240648263891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45954.240648263891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45954.240648263891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45954.240648263891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45954.240648263891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45954.240648263891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45954.240648263891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45954.240648263891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45954.240648263891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45954.240648263891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45954.240648263891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45954.240648263891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45954.240648263891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45954.240648263891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45954.240648263891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45954.240648263891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45954.240648263891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45954.240648263891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45954.240648263891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45954.240648263891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45954.240648263891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45954.240648263891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45954.240648263891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45954.240648263891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45954.240648263891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45954.240648263891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45954.240648263891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45954.240648263891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45954.240648263891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45954.240648263891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45954.240648263891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45954.240648263891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45954.240648263891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45954.240648263891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45954.240648263891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45954.240648263891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45954.240648263891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45954.240648263891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45954.240648263891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45954.240648263891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45954.240648263891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45954.240648263891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45954.240648263891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45954.240648263891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45954.240648263891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45954.240648263891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45954.240648263891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45954.240648263891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45954.240648263891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45954.240648263891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45954.240648263891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45954.240648263891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45954.240648263891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45954.240648263891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45954.240648263891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45954.240648263891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45954.240648263891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45954.240648263891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45954.240648263891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45954.240648263891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45954.240648263891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45954.240648263891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45954.240648263891</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45954.240648263891</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45954.240648263891</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45954.240648263891</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45954.240648263891</v>
      </c>
      <c r="H245" s="124"/>
      <c r="I245" s="120" t="str">
        <f>IFERROR(VLOOKUP(D245,DB!A:F,6,0),"")</f>
        <v/>
      </c>
      <c r="J245" s="120" t="str">
        <f>IFERROR(VLOOKUP(D245,DB!A:G,7,0),"")</f>
        <v/>
      </c>
      <c r="K245" s="126"/>
      <c r="L245" s="122" t="str">
        <f>IFERROR(VLOOKUP(D245,DB!A:I,9,0),"")</f>
        <v/>
      </c>
    </row>
    <row r="246" spans="1:12" ht="15" customHeight="1">
      <c r="A246" s="127"/>
      <c r="B246" s="127" t="str">
        <f>IFERROR(VLOOKUP(D246,DB!A:K,11,0),"")</f>
        <v/>
      </c>
      <c r="C246" s="128"/>
      <c r="D246" s="129"/>
      <c r="E246" s="130"/>
      <c r="F246" s="131"/>
      <c r="G246" s="132">
        <f ca="1">IFERROR(NOW()-F246,"")</f>
        <v>45954.240648263891</v>
      </c>
      <c r="H246" s="131"/>
      <c r="I246" s="127" t="str">
        <f>IFERROR(VLOOKUP(D246,DB!A:F,6,0),"")</f>
        <v/>
      </c>
      <c r="J246" s="127" t="str">
        <f>IFERROR(VLOOKUP(D246,DB!A:G,7,0),"")</f>
        <v/>
      </c>
      <c r="K246" s="133"/>
      <c r="L246" s="129" t="str">
        <f>IFERROR(VLOOKUP(D246,DB!A:I,9,0),"")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tabSelected="1"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62.408588078702451</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28.051770949074125</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5.5795371527783573</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45954.240648032406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45954.240648032406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45954.240648032406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45954.240648032406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45954.240648263891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45954.240648263891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45954.240648263891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45954.240648263891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45954.240648263891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45954.240648263891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45954.240648263891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45954.240648263891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45954.240648263891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45954.240648263891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45954.240648263891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45954.240648263891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45954.240648263891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45954.240648263891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45954.240648263891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45954.240648263891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45954.240648263891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45954.240648263891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45954.240648263891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45954.240648263891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45954.240648263891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45954.240648263891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45954.240648263891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45954.240648263891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45954.240648263891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45954.240648263891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45954.240648263891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45954.240648263891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45954.240648263891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45954.240648263891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45954.240648263891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45954.240648263891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45954.240648263891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45954.240648263891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45954.240648263891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45954.240648263891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45954.240648263891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45954.240648263891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45954.240648263891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45954.240648263891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45954.240648263891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45954.240648263891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45954.240648263891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45954.240648263891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45954.240648263891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45954.240648263891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45954.240648263891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45954.240648263891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45954.240648263891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45954.240648263891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45954.240648263891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45954.240648263891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45954.240648263891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45954.240648263891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45954.240648263891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45954.240648263891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45954.240648263891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45954.240648263891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45954.240648263891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45954.240648263891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45954.240648263891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45954.240648263891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45954.240648263891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45954.240648263891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45954.240648263891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45954.240648263891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45954.240648263891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45954.240648263891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45954.240648263891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45954.240648263891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45954.240648263891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45954.240648263891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45954.240648263891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45954.240648263891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45954.240648263891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45954.240648263891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45954.240648263891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45954.240648263891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45954.240648263891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45954.240648263891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45954.240648263891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45954.240648263891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45954.240648263891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45954.240648263891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45954.240648263891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45954.240648263891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45954.240648263891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45954.240648263891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45954.240648263891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45954.240648263891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45954.240648263891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45954.240648263891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45954.240648263891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45954.240648263891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45954.240648263891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45954.240648263891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45954.240648263891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45954.240648263891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45954.240648263891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45954.240648263891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45954.240648263891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45954.240648263891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45954.240648263891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45954.240648263891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45954.240648263891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45954.240648263891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45954.240648263891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45954.240648263891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45954.240648263891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45954.240648263891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45954.240648263891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45954.240648263891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45954.240648263891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45954.240648263891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45954.240648263891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45954.240648263891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45954.240648263891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45954.240648263891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45954.240648263891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45954.240648263891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45954.240648263891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45954.240648263891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45954.240648263891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45954.240648263891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45954.240648263891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45954.240648263891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45954.240648263891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45954.240648263891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45954.240648263891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45954.240648263891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45954.240648263891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45954.240648263891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45954.240648263891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45954.240648263891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45954.240648263891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45954.240648263891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45954.240648263891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45954.240648263891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45954.240648263891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45954.240648263891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45954.240648263891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45954.240648263891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45954.240648263891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45954.240648263891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45954.240648263891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45954.240648263891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45954.240648263891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45954.240648263891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45954.240648263891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45954.240648263891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45954.240648263891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45954.240648263891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45954.240648263891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45954.240648263891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45954.240648263891</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45954.240648263891</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45954.240648263891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45954.240648263891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45954.240648263891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45954.240648263891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45954.240648263891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45954.240648263891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45954.240648263891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45954.240648263891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45954.240648263891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45954.240648263891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45954.240648263891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45954.240648263891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45954.240648263891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45954.240648263891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45954.240648263891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45954.240648263891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45954.240648263891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45954.240648263891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45954.240648263891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45954.240648263891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45954.240648263891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45954.240648263891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45954.240648263891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45954.240648263891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45954.240648263891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45954.240648263891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45954.240648263891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45954.240648263891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45954.240648263891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45954.240648263891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45954.240648263891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45954.240648263891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45954.240648263891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45954.240648263891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45954.240648263891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45954.240648263891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45954.240648263891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45954.240648263891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45954.240648263891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45954.240648263891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45954.240648263891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45954.240648263891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45954.240648263891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45954.240648263891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45954.240648263891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45954.240648263891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45954.240648263891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45954.240648263891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45954.240648263891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45954.240648263891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45954.240648263891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45954.240648263891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45954.240648263891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45954.240648263891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45954.240648263891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45954.240648263891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45954.240648263891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45954.240648263891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45954.240648263891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45954.240648263891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45954.240648263891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45954.240648263891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45954.240648263891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45954.240648263891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45954.240648263891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45954.240648263891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45954.240648263891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45954.240648263891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45954.240648263891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45954.240648263891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45954.240648263891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45954.240648263891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45954.240648263891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45954.240648263891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45954.240648263891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45954.240648263891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45954.240648263891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45954.240648263891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45954.240648263891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45954.240648263891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45954.240648263891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45954.240648263891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45954.240648263891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45954.240648263891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45954.240648263891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45954.240648263891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45954.240648263891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45954.240648263891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45954.240648263891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45954.240648263891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45954.240648263891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45954.240648263891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45954.240648263891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45954.240648263891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45954.240648263891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45954.240648263891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45954.240648263891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45954.240648263891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45954.240648263891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45954.240648263891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45954.240648263891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45954.240648263891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45954.240648263891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45954.240648263891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45954.240648263891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45954.240648263891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45954.240648263891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45954.240648263891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45954.240648263891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45954.240648263891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45954.240648263891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45954.240648263891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45954.240648263891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45954.240648263891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45954.240648263891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45954.240648263891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45954.240648263891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45954.240648263891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45954.240648263891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45954.240648263891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45954.240648263891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45954.240648263891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45954.240648263891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45954.240648263891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45954.240648263891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45954.240648263891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45954.240648263891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45954.240648263891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45954.240648263891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45954.240648263891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45954.240648263891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45954.240648263891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45954.240648263891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45954.240648263891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45954.240648263891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45954.240648263891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45954.240648263891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45954.240648263891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45954.240648263891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45954.240648263891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45954.240648263891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45954.240648263891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45954.240648263891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45954.240648263891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45954.240648263891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45954.240648263891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45954.240648263891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45954.240648263891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45954.240648263891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45954.240648263891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45954.240648263891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45954.240648263891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45954.240648263891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45954.240648263891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45954.240648263891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45954.240648263891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45954.240648263891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45954.240648263891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45954.240648263891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45954.240648263891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45954.240648263891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45954.240648263891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45954.240648263891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45954.240648263891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45954.240648263891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45954.240648263891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45954.240648263891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45954.240648263891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45954.240648263891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45954.240648263891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45954.240648263891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45954.240648263891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45954.240648263891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45954.240648263891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45954.240648263891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45954.240648263891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45954.240648263891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45954.240648263891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45954.240648263891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45954.240648263891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45954.240648263891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45954.240648263891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45954.240648263891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45954.240648263891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45954.240648263891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45954.240648263891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45954.240648263891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45954.240648263891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45954.240648263891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45954.240648263891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45954.240648263891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45954.240648263891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45954.240648263891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45954.240648263891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45954.240648263891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45954.240648263891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45954.240648263891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45954.240648263891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45954.240648263891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45954.240648263891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45954.240648263891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45954.240648263891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45954.240648263891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45954.240648263891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45954.240648263891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45954.240648263891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45954.240648263891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45954.240648263891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45954.240648263891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45954.240648263891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45954.240648263891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45954.240648263891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45954.240648263891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45954.240648263891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45954.240648263891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45954.240648263891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45954.240648263891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45954.240648263891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45954.240648263891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45954.240648263891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45954.240648263891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45954.240648263891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45954.240648263891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45954.240648263891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45954.240648263891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45954.240648263891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45954.240648263891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45954.240648263891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45954.240648263891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45954.240648263891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45954.240648263891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45954.240648263891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45954.240648263891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45954.240648263891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45954.240648263891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45954.240648263891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45954.240648263891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45954.240648263891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45954.240648263891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45954.240648263891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45954.240648263891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45954.240648263891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45954.240648263891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45954.240648263891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45954.240648263891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45954.240648263891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45954.240648263891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45954.240648263891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45954.240648263891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45954.240648263891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45954.240648263891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45954.240648263891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45954.240648263891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45954.240648263891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45954.240648263891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45954.240648263891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45954.240648263891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45954.240648263891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45954.240648263891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45954.240648263891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45954.240648263891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45954.240648263891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45954.240648263891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45954.240648263891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45954.240648263891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45954.240648263891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45954.240648263891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45954.240648263891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45954.240648263891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45954.240648263891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45954.240648263891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45954.240648263891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45954.240648263891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45954.240648263891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45954.240648263891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45954.240648263891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45954.240648263891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45954.240648263891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45954.240648263891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45954.240648263891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45954.240648263891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45954.240648263891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45954.240648263891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45954.240648263891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45954.240648263891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45954.240648263891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45954.240648263891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45954.240648263891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45954.240648263891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45954.240648263891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45954.240648263891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45954.240648263891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45954.240648263891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45954.240648263891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45954.240648263891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45954.240648263891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45954.240648263891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45954.240648263891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45954.240648263891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45954.240648263891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45954.240648263891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45954.240648263891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45954.240648263891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45954.240648263891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45954.240648263891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45954.240648263891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45954.240648263891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45954.240648263891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45954.240648263891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45954.240648263891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45954.240648263891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45954.240648263891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45954.240648263891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45954.240648263891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45954.240648263891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45954.240648263891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45954.240648263891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45954.240648263891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45954.240648263891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45954.240648263891</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45954.240648263891</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2</v>
      </c>
      <c r="D2" s="104" t="s">
        <v>32724</v>
      </c>
      <c r="E2" s="107"/>
      <c r="F2" s="108"/>
      <c r="G2" s="77">
        <f ca="1">IFERROR(NOW()-F2,"-")</f>
        <v>45954.240648032406</v>
      </c>
      <c r="H2" s="108">
        <v>45954.124652777777</v>
      </c>
      <c r="I2" s="104" t="str">
        <f>IFERROR(VLOOKUP(D2,DB!A:F,6,0),"")</f>
        <v>SCECO</v>
      </c>
      <c r="J2" s="103" t="str">
        <f>IFERROR(VLOOKUP(D2,DB!A:G,7,0),"")</f>
        <v>Dead</v>
      </c>
      <c r="K2" s="109" t="s">
        <v>39106</v>
      </c>
      <c r="L2" s="110" t="str">
        <f>IFERROR(VLOOKUP(D2,DB!A:I,9,0),"")</f>
        <v>Latis</v>
      </c>
    </row>
    <row r="3" spans="1:16383" ht="31.5" customHeight="1">
      <c r="A3" s="105"/>
      <c r="B3" s="104" t="str">
        <f>IFERROR(VLOOKUP(D3,DB!A:K,11,0),"")</f>
        <v/>
      </c>
      <c r="C3" s="106"/>
      <c r="D3" s="104"/>
      <c r="E3" s="107"/>
      <c r="F3" s="108"/>
      <c r="G3" s="77">
        <f ca="1">IFERROR(NOW()-F3,"-")</f>
        <v>45954.240648032406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45954.240648032406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45954.240648032406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45954.240648032406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45954.240648032406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45954.240648032406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45954.240648032406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45954.240648032406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45954.240648032406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45954.240648032406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45954.240648032406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45954.240648032406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45954.240648032406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45954.240648032406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45954.240648032406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45954.240648032406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45954.240648032406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45954.240648032406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45954.240648032406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45954.240648032406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45954.240648032406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45954.240648032406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45954.240648032406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45954.240648032406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45954.240648032406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45954.240648032406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45954.240648032406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45954.240648032406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45954.240648032406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45954.240648032406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45954.240648032406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45954.240648032406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45954.240648032406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45954.240648032406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45954.240648032406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45954.240648032406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45954.240648032406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45954.240648032406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45954.240648032406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45954.240648032406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45954.240648032406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45954.240648032406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45954.240648032406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45954.240648032406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45954.240648032406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45954.240648032406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45954.240648032406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45954.240648032406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45954.240648032406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45954.240648032406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45954.240648032406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45954.240648032406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45954.240648032406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45954.240648032406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45954.240648032406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45954.240648032406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45954.240648032406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45954.240648032406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45954.240648032406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45954.240648032406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45954.240648032406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45954.240648032406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45954.240648032406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45954.240648032406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45954.240648032406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45954.240648032406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45954.240648032406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45954.240648032406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45954.240648032406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45954.240648032406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45954.240648032406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45954.240648032406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45954.240648032406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45954.240648032406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45954.240648032406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45954.240648032406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45954.240648032406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45954.240648032406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45954.240648032406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45954.240648032406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45954.240648032406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45954.240648032406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45954.240648032406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45954.240648032406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45954.240648032406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45954.240648032406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45954.240648032406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45954.240648032406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45954.240648032406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45954.240648032406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45954.240648032406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45954.240648032406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45954.240648032406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45954.240648032406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45954.240648032406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45954.240648032406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45954.240648032406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45954.240648032406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45954.240648032406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45954.240648032406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45954.240648032406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45954.240648032406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45954.240648032406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45954.240648032406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45954.240648032406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45954.240648032406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45954.240648032406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45954.240648032406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45954.240648032406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45954.240648032406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45954.240648032406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45954.240648032406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45954.240648032406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45954.240648032406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45954.240648032406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45954.240648032406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45954.240648032406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45954.240648032406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45954.240648032406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45954.240648032406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45954.240648032406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45954.240648032406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45954.240648032406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45954.240648032406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45954.240648032406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45954.240648032406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45954.240648032406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45954.240648032406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45954.240648032406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45954.240648032406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45954.240648032406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45954.240648032406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45954.240648032406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45954.240648032406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45954.240648032406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45954.240648032406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45954.240648032406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45954.240648032406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45954.240648032406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45954.240648032406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45954.240648032406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45954.240648032406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45954.240648032406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45954.240648032406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45954.240648032406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45954.240648032406</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45954.240648032406</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45954.240648032406</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2025-10-24T02:48:32Z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