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35" documentId="120_S{2AC9BD13-BADA-5192-A53E-5A8FF88502F6}" xr6:coauthVersionLast="47" xr6:coauthVersionMax="47" xr10:uidLastSave="{E951A64C-12D3-447C-B14C-512CE4BE2FD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<sst xmlns="http://schemas.openxmlformats.org/spreadsheetml/2006/main" count="180283" uniqueCount="39126">
  <si>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</si>
  <si>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</si>
  <si>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</si>
  <si>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</si>
  <si>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</si>
  <si>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</si>
  <si>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</si>
  <si>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</si>
  <si>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</si>
  <si>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</si>
  <si>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</si>
  <si>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</si>
  <si>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</si>
  <si>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</si>
  <si>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</si>
  <si>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</si>
  <si>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</si>
  <si>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</si>
  <si>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</si>
  <si>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</si>
  <si>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</si>
  <si>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</si>
  <si>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</si>
  <si>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</si>
  <si>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</si>
  <si>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</si>
  <si>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</si>
  <si>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</si>
  <si>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</si>
  <si>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</si>
  <si>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</si>
  <si>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</si>
  <si>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</si>
  <si>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</si>
  <si>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</si>
  <si>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</si>
  <si>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</si>
  <si>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</si>
  <si>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</si>
  <si>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</si>
  <si>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</si>
  <si>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</si>
  <si>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</si>
  <si>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</si>
  <si>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</si>
  <si>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</si>
  <si>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</si>
  <si>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</si>
  <si>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</si>
  <si>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</si>
  <si>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</si>
  <si>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</si>
  <si>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</si>
  <si>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</si>
  <si>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</si>
  <si>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</si>
  <si>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</si>
  <si>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</si>
  <si>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</si>
  <si>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</si>
  <si>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</si>
  <si>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</si>
  <si>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</si>
  <si>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</si>
  <si>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</si>
  <si>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</si>
  <si>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</si>
  <si>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</si>
  <si>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</si>
  <si>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</si>
  <si>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</si>
  <si>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</si>
  <si>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</si>
  <si>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</si>
  <si>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</si>
  <si>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</si>
  <si>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</si>
  <si>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</si>
  <si>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</si>
  <si>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</si>
  <si>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</si>
  <si>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</si>
  <si>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</si>
  <si>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</si>
  <si>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</si>
  <si>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</si>
  <si>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</si>
  <si>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</si>
  <si>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</si>
  <si>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</si>
  <si>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</si>
  <si>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</si>
  <si>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</si>
  <si>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</si>
  <si>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</si>
  <si>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</si>
  <si>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</si>
  <si>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</si>
  <si>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</si>
  <si>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</si>
  <si>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</si>
  <si>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</si>
  <si>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</si>
  <si>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</si>
  <si>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</si>
  <si>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</si>
  <si>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</si>
  <si>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</si>
  <si>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</si>
  <si>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</si>
  <si>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</si>
  <si>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</si>
  <si>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</si>
  <si>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</si>
  <si>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</si>
  <si>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</si>
  <si>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</si>
  <si>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</si>
  <si>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</si>
  <si>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</si>
  <si>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</si>
  <si>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</si>
  <si>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</si>
  <si>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</si>
  <si>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</si>
  <si>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</si>
  <si>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</si>
  <si>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</si>
  <si>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</si>
  <si>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</si>
  <si>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</si>
  <si>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</si>
  <si>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</si>
  <si>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</si>
  <si>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</si>
  <si>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</si>
  <si>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</si>
  <si>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</si>
  <si>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</si>
  <si>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</si>
  <si>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</si>
  <si>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</si>
  <si>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</si>
  <si>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</si>
  <si>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</si>
  <si>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</si>
  <si>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</si>
  <si>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</si>
  <si>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</si>
  <si>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</si>
  <si>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</si>
  <si>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</si>
  <si>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</si>
  <si>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</si>
  <si>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</si>
  <si>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</si>
  <si>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</si>
  <si>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</si>
  <si>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</si>
  <si>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</si>
  <si>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</si>
  <si>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</si>
  <si>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</si>
  <si>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</si>
  <si>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</si>
  <si>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</si>
  <si>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</si>
  <si>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</si>
  <si>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</si>
  <si>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</si>
  <si>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</si>
  <si>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</si>
  <si>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</si>
  <si>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</si>
  <si>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</si>
  <si>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</si>
  <si>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</si>
  <si>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</si>
  <si>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</si>
  <si>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</si>
  <si>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</si>
  <si>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</si>
  <si>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</si>
  <si>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</si>
  <si>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</si>
  <si>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</si>
  <si>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</si>
  <si>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</si>
  <si>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</si>
  <si>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</si>
  <si>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</si>
  <si>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</si>
  <si>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</si>
  <si>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</si>
  <si>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</si>
  <si>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</si>
  <si>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</si>
  <si>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</si>
  <si>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</si>
  <si>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</si>
  <si>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</si>
  <si>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</si>
  <si>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</si>
  <si>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</si>
  <si>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</si>
  <si>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</si>
  <si>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</si>
  <si>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</si>
  <si>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</si>
  <si>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</si>
  <si>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</si>
  <si>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</si>
  <si>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</si>
  <si>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</si>
  <si>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</si>
  <si>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</si>
  <si>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</si>
  <si>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</si>
  <si>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</si>
  <si>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</si>
  <si>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</si>
  <si>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</si>
  <si>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</si>
  <si>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</si>
  <si>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</si>
  <si>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</si>
  <si>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</si>
  <si>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</si>
  <si>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</si>
  <si>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</si>
  <si>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</si>
  <si>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</si>
  <si>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</si>
  <si>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</si>
  <si>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</si>
  <si>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</si>
  <si>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</si>
  <si>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</si>
  <si>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</si>
  <si>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</si>
  <si>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</si>
  <si>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</si>
  <si>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</si>
  <si>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</si>
  <si>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</si>
  <si>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</si>
  <si>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</si>
  <si>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</si>
  <si>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</si>
  <si>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</si>
  <si>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</si>
  <si>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</si>
  <si>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</si>
  <si>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</si>
  <si>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</si>
  <si>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</si>
  <si>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</si>
  <si>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</si>
  <si>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</si>
  <si>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</si>
  <si>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</si>
  <si>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</si>
  <si>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</si>
  <si>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</si>
  <si>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</si>
  <si>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</si>
  <si>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</si>
  <si>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</si>
  <si>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</si>
  <si>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</si>
  <si>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</si>
  <si>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</si>
  <si>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</si>
  <si>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</si>
  <si>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</si>
  <si>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</si>
  <si>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</si>
  <si>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</si>
  <si>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</si>
  <si>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</si>
  <si>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</si>
  <si>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</si>
  <si>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</si>
  <si>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</si>
  <si>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</si>
  <si>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</si>
  <si>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</si>
  <si>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</si>
  <si>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</si>
  <si>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</si>
  <si>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</si>
  <si>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</si>
  <si>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</si>
  <si>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</si>
  <si>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</si>
  <si>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</si>
  <si>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</si>
  <si>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</si>
  <si>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</si>
  <si>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</si>
  <si>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</si>
  <si>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</si>
  <si>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</si>
  <si>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</si>
  <si>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</si>
  <si>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</si>
  <si>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</si>
  <si>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</si>
  <si>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</si>
  <si>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</si>
  <si>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</si>
  <si>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</si>
  <si>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</si>
  <si>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</si>
  <si>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</si>
  <si>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</si>
  <si>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</si>
  <si>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</si>
  <si>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</si>
  <si>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</si>
  <si>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</si>
  <si>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</si>
  <si>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</si>
  <si>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</si>
  <si>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</si>
  <si>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</si>
  <si>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</si>
  <si>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</si>
  <si>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</si>
  <si>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</si>
  <si>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</si>
  <si>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</si>
  <si>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</si>
  <si>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</si>
  <si>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</si>
  <si>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</si>
  <si>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</si>
  <si>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</si>
  <si>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</si>
  <si>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</si>
  <si>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</si>
  <si>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</si>
  <si>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</si>
  <si>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</si>
  <si>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</si>
  <si>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</si>
  <si>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</si>
  <si>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</si>
  <si>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</si>
  <si>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</si>
  <si>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</si>
  <si>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</si>
  <si>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</si>
  <si>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</si>
  <si>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</si>
  <si>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</si>
  <si>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</si>
  <si>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</si>
  <si>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</si>
  <si>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</si>
  <si>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</si>
  <si>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</si>
  <si>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</si>
  <si>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</si>
  <si>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</si>
  <si>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</si>
  <si>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</si>
  <si>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</si>
  <si>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</si>
  <si>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</si>
  <si>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</si>
  <si>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</si>
  <si>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</si>
  <si>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</si>
  <si>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</si>
  <si>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</si>
  <si>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</si>
  <si>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</si>
  <si>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</si>
  <si>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</si>
  <si>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</si>
  <si>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</si>
  <si>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</si>
  <si>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</si>
  <si>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</si>
  <si>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</si>
  <si>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</si>
  <si>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</si>
  <si>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</si>
  <si>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</si>
  <si>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</si>
  <si>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</si>
  <si>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</si>
  <si>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</si>
  <si>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</si>
  <si>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</si>
  <si>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</si>
  <si>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</si>
  <si>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</si>
  <si>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</si>
  <si>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</si>
  <si>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</si>
  <si>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</si>
  <si>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</si>
  <si>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</si>
  <si>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</si>
  <si>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</si>
  <si>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</si>
  <si>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</si>
  <si>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</si>
  <si>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</si>
  <si>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</si>
  <si>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</si>
  <si>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</si>
  <si>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</si>
  <si>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</si>
  <si>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</si>
  <si>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</si>
  <si>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</si>
  <si>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</si>
  <si>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</si>
  <si>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</si>
  <si>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</si>
  <si>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</si>
  <si>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</si>
  <si>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</si>
  <si>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</si>
  <si>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</si>
  <si>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</si>
  <si>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</si>
  <si>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</si>
  <si>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</si>
  <si>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</si>
  <si>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</si>
  <si>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</si>
  <si>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</si>
  <si>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</si>
  <si>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</si>
  <si>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</si>
  <si>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</si>
  <si>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</si>
  <si>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</si>
  <si>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</si>
  <si>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</si>
  <si>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</si>
  <si>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</si>
  <si>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</si>
  <si>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</si>
  <si>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</si>
  <si>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</si>
  <si>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</si>
  <si>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</si>
  <si>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</si>
  <si>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</si>
  <si>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</si>
  <si>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</si>
  <si>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</si>
  <si>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</si>
  <si>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</si>
  <si>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</si>
  <si>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</si>
  <si>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</si>
  <si>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</si>
  <si>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</si>
  <si>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</si>
  <si>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</si>
  <si>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</si>
  <si>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</si>
  <si>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</si>
  <si>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</si>
  <si>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</si>
  <si>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</si>
  <si>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</si>
  <si>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</si>
  <si>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</si>
  <si>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</si>
  <si>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</si>
  <si>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</si>
  <si>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</si>
  <si>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</si>
  <si>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</si>
  <si>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</si>
  <si>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</si>
  <si>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</si>
  <si>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</si>
  <si>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</si>
  <si>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</si>
  <si>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</si>
  <si>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</si>
  <si>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</si>
  <si>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</si>
  <si>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</si>
  <si>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</si>
  <si>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</si>
  <si>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</si>
  <si>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</si>
  <si>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</si>
  <si>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</si>
  <si>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</si>
  <si>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</si>
  <si>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</si>
  <si>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</si>
  <si>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</si>
  <si>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</si>
  <si>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</si>
  <si>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</si>
  <si>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</si>
  <si>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</si>
  <si>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</si>
  <si>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</si>
  <si>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</si>
  <si>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</si>
  <si>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</si>
  <si>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</si>
  <si>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</si>
  <si>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</si>
  <si>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</si>
  <si>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</si>
  <si>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</si>
  <si>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</si>
  <si>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</si>
  <si>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</si>
  <si>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</si>
  <si>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</si>
  <si>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</si>
  <si>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</si>
  <si>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</si>
  <si>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</si>
  <si>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</si>
  <si>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</si>
  <si>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</si>
  <si>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</si>
  <si>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</si>
  <si>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</si>
  <si>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</si>
  <si>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</si>
  <si>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</si>
  <si>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</si>
  <si>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</si>
  <si>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</si>
  <si>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</si>
  <si>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</si>
  <si>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</si>
  <si>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</si>
  <si>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</si>
  <si>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</si>
  <si>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</si>
  <si>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</si>
  <si>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</si>
  <si>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</si>
  <si>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</si>
  <si>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</si>
  <si>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</si>
  <si>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</si>
  <si>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</si>
  <si>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</si>
  <si>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</si>
  <si>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</si>
  <si>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</si>
  <si>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</si>
  <si>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</si>
  <si>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</si>
  <si>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</si>
  <si>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</si>
  <si>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</si>
  <si>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</si>
  <si>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</si>
  <si>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</si>
  <si>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</si>
  <si>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</si>
  <si>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</si>
  <si>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</si>
  <si>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</si>
  <si>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</si>
  <si>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</si>
  <si>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</si>
  <si>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</si>
  <si>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</si>
  <si>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</si>
  <si>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</si>
  <si>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</si>
  <si>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</si>
  <si>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</si>
  <si>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</si>
  <si>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</si>
  <si>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</si>
  <si>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</si>
  <si>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</si>
  <si>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</si>
  <si>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</si>
  <si>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</si>
  <si>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</si>
  <si>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</si>
  <si>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</si>
  <si>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</si>
  <si>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</si>
  <si>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</si>
  <si>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</si>
  <si>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</si>
  <si>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</si>
  <si>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</si>
  <si>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</si>
  <si>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</si>
  <si>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</si>
  <si>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</si>
  <si>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</si>
  <si>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</si>
  <si>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</si>
  <si>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</si>
  <si>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</si>
  <si>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</si>
  <si>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</si>
  <si>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</si>
  <si>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</si>
  <si>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</si>
  <si>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</si>
  <si>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</si>
  <si>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</si>
  <si>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</si>
  <si>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</si>
  <si>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</si>
  <si>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</si>
  <si>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</si>
  <si>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</si>
  <si>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</si>
  <si>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</si>
  <si>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</si>
  <si>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</si>
  <si>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</si>
  <si>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</si>
  <si>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</si>
  <si>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</si>
  <si>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</si>
  <si>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</si>
  <si>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</si>
  <si>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</si>
  <si>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</si>
  <si>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</si>
  <si>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</si>
  <si>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</si>
  <si>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</si>
  <si>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</si>
  <si>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</si>
  <si>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</si>
  <si>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</si>
  <si>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</si>
  <si>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</si>
  <si>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</si>
  <si>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</si>
  <si>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</si>
  <si>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</si>
  <si>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</si>
  <si>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</si>
  <si>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</si>
  <si>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</si>
  <si>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</si>
  <si>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</si>
  <si>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</si>
  <si>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</si>
  <si>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</si>
  <si>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</si>
  <si>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</si>
  <si>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</si>
  <si>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</si>
  <si>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</si>
  <si>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</si>
  <si>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</si>
  <si>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</si>
  <si>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</si>
  <si>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</si>
  <si>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</si>
  <si>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</si>
  <si>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</si>
  <si>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</si>
  <si>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</si>
  <si>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</si>
  <si>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</si>
  <si>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</si>
  <si>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</si>
  <si>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</si>
  <si>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</si>
  <si>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</si>
  <si>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</si>
  <si>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</si>
  <si>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</si>
  <si>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</si>
  <si>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</si>
  <si>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</si>
  <si>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</si>
  <si>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</si>
  <si>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</si>
  <si>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</si>
  <si>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</si>
  <si>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</si>
  <si>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</si>
  <si>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</si>
  <si>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</si>
  <si>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</si>
  <si>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</si>
  <si>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</si>
  <si>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</si>
  <si>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</si>
  <si>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</si>
  <si>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</si>
  <si>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</si>
  <si>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</si>
  <si>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</si>
  <si>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</si>
  <si>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</si>
  <si>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</si>
  <si>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</si>
  <si>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</si>
  <si>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</si>
  <si>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</si>
  <si>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</si>
  <si>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</si>
  <si>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</si>
  <si>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</si>
  <si>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</si>
  <si>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</si>
  <si>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</si>
  <si>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</si>
  <si>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</si>
  <si>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</si>
  <si>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</si>
  <si>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</si>
  <si>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</si>
  <si>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</si>
  <si>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</si>
  <si>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</si>
  <si>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</si>
  <si>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</si>
  <si>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</si>
  <si>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</si>
  <si>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</si>
  <si>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</si>
  <si>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</si>
  <si>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</si>
  <si>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</si>
  <si>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</si>
  <si>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</si>
  <si>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</si>
  <si>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</si>
  <si>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</si>
  <si>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</si>
  <si>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</si>
  <si>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</si>
  <si>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</si>
  <si>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</si>
  <si>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</si>
  <si>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</si>
  <si>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</si>
  <si>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</si>
  <si>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</si>
  <si>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</si>
  <si>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</si>
  <si>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</si>
  <si>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</si>
  <si>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</si>
  <si>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</si>
  <si>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</si>
  <si>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</si>
  <si>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</si>
  <si>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</si>
  <si>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</si>
  <si>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</si>
  <si>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</si>
  <si>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</si>
  <si>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</si>
  <si>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</si>
  <si>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</si>
  <si>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</si>
  <si>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</si>
  <si>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</si>
  <si>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</si>
  <si>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</si>
  <si>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</si>
  <si>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</si>
  <si>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</si>
  <si>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</si>
  <si>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</si>
  <si>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</si>
  <si>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</si>
  <si>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</si>
  <si>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</si>
  <si>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</si>
  <si>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</si>
  <si>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</si>
  <si>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</si>
  <si>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</si>
  <si>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</si>
  <si>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</si>
  <si>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</si>
  <si>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</si>
  <si>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</si>
  <si>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</si>
  <si>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</si>
  <si>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</si>
  <si>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</si>
  <si>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</si>
  <si>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</si>
  <si>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</si>
  <si>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</si>
  <si>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</si>
  <si>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</si>
  <si>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</si>
  <si>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</si>
  <si>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</si>
  <si>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</si>
  <si>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</si>
  <si>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</si>
  <si>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</si>
  <si>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</si>
  <si>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</si>
  <si>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</si>
  <si>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</si>
  <si>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</si>
  <si>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</si>
  <si>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</si>
  <si>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</si>
  <si>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</si>
  <si>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</si>
  <si>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</si>
  <si>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</si>
  <si>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</si>
  <si>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</si>
  <si>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</si>
  <si>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</si>
  <si>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</si>
  <si>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</si>
  <si>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</si>
  <si>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</si>
  <si>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</si>
  <si>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</si>
  <si>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</si>
  <si>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</si>
  <si>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</si>
  <si>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</si>
  <si>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</si>
  <si>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</si>
  <si>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</si>
  <si>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</si>
  <si>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</si>
  <si>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</si>
  <si>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</si>
  <si>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</si>
  <si>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</si>
  <si>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</si>
  <si>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</si>
  <si>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</si>
  <si>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</si>
  <si>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</si>
  <si>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</si>
  <si>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</si>
  <si>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</si>
  <si>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</si>
  <si>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</si>
  <si>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</si>
  <si>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</si>
  <si>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</si>
  <si>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</si>
  <si>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</si>
  <si>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</si>
  <si>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</si>
  <si>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</si>
  <si>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</si>
  <si>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</si>
  <si>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</si>
  <si>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</si>
  <si>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</si>
  <si>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</si>
  <si>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</si>
  <si>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</si>
  <si>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</si>
  <si>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</si>
  <si>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</si>
  <si>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</si>
  <si>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</si>
  <si>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</si>
  <si>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</si>
  <si>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</si>
  <si>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</si>
  <si>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</si>
  <si>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</si>
  <si>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</si>
  <si>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</si>
  <si>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</si>
  <si>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</si>
  <si>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</si>
  <si>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</si>
  <si>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</si>
  <si>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</si>
  <si>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</si>
  <si>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</si>
  <si>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</si>
  <si>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</si>
  <si>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</si>
  <si>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</si>
  <si>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</si>
  <si>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</si>
  <si>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</si>
  <si>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</si>
  <si>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</si>
  <si>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</si>
  <si>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</si>
  <si>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</si>
  <si>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</si>
  <si>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</si>
  <si>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</si>
  <si>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</si>
  <si>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</si>
  <si>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</si>
  <si>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</si>
  <si>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</si>
  <si>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</si>
  <si>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</si>
  <si>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</si>
  <si>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</si>
  <si>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</si>
  <si>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</si>
  <si>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</si>
  <si>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</si>
  <si>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</si>
  <si>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</si>
  <si>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</si>
  <si>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</si>
  <si>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</si>
  <si>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</si>
  <si>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</si>
  <si>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</si>
  <si>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</si>
  <si>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</si>
  <si>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</si>
  <si>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</si>
  <si>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</si>
  <si>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</si>
  <si>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</si>
  <si>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</si>
  <si>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</si>
  <si>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</si>
  <si>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</si>
  <si>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</si>
  <si>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</si>
  <si>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</si>
  <si>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</si>
  <si>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</si>
  <si>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</si>
  <si>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</si>
  <si>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</si>
  <si>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</si>
  <si>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</si>
  <si>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</si>
  <si>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</si>
  <si>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</si>
  <si>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</si>
  <si>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</si>
  <si>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</si>
  <si>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</si>
  <si>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</si>
  <si>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</si>
  <si>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</si>
  <si>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</si>
  <si>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</si>
  <si>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</si>
  <si>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</si>
  <si>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</si>
  <si>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</si>
  <si>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</si>
  <si>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</si>
  <si>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</si>
  <si>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</si>
  <si>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</si>
  <si>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</si>
  <si>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</si>
  <si>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</si>
  <si>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</si>
  <si>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</si>
  <si>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</si>
  <si>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</si>
  <si>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</si>
  <si>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</si>
  <si>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</si>
  <si>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</si>
  <si>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</si>
  <si>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</si>
  <si>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</si>
  <si>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</si>
  <si>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</si>
  <si>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</si>
  <si>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</si>
  <si>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</si>
  <si>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</si>
  <si>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</si>
  <si>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</si>
  <si>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</si>
  <si>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</si>
  <si>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</si>
  <si>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</si>
  <si>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</si>
  <si>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</si>
  <si>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</si>
  <si>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</si>
  <si>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</si>
  <si>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</si>
  <si>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</si>
  <si>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</si>
  <si>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</si>
  <si>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</si>
  <si>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</si>
  <si>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</si>
  <si>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</si>
  <si>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</si>
  <si>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</si>
  <si>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</si>
  <si>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</si>
  <si>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</si>
  <si>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</si>
  <si>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</si>
  <si>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</si>
  <si>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</si>
  <si>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</si>
  <si>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</si>
  <si>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</si>
  <si>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</si>
  <si>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</si>
  <si>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</si>
  <si>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</si>
  <si>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</si>
  <si>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</si>
  <si>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</si>
  <si>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</si>
  <si>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</si>
  <si>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</si>
  <si>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</si>
  <si>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</si>
  <si>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</si>
  <si>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</si>
  <si>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</si>
  <si>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</si>
  <si>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</si>
  <si>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</si>
  <si>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</si>
  <si>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</si>
  <si>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</si>
  <si>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</si>
  <si>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</si>
  <si>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</si>
  <si>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</si>
  <si>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</si>
  <si>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</si>
  <si>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</si>
  <si>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</si>
  <si>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</si>
  <si>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</si>
  <si>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</si>
  <si>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</si>
  <si>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</si>
  <si>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</si>
  <si>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</si>
  <si>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</si>
  <si>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</si>
  <si>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</si>
  <si>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</si>
  <si>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</si>
  <si>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</si>
  <si>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</si>
  <si>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</si>
  <si>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</si>
  <si>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</si>
  <si>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</si>
  <si>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</si>
  <si>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</si>
  <si>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</si>
  <si>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</si>
  <si>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</si>
  <si>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</si>
  <si>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</si>
  <si>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</si>
  <si>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</si>
  <si>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</si>
  <si>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</si>
  <si>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</si>
  <si>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</si>
  <si>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</si>
  <si>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</si>
  <si>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</si>
  <si>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</si>
  <si>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</si>
  <si>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</si>
  <si>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</si>
  <si>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</si>
  <si>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</si>
  <si>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</si>
  <si>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</si>
  <si>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</si>
  <si>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</si>
  <si>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</si>
  <si>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</si>
  <si>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</si>
  <si>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</si>
  <si>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</si>
  <si>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</si>
  <si>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</si>
  <si>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</si>
  <si>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</si>
  <si>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</si>
  <si>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</si>
  <si>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</si>
  <si>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</si>
  <si>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</si>
  <si>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</si>
  <si>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</si>
  <si>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</si>
  <si>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</si>
  <si>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</si>
  <si>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</si>
  <si>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</si>
  <si>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</si>
  <si>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</si>
  <si>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</si>
  <si>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</si>
  <si>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</si>
  <si>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</si>
  <si>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</si>
  <si>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</si>
  <si>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</si>
  <si>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</si>
  <si>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</si>
  <si>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</si>
  <si>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</si>
  <si>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</si>
  <si>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</si>
  <si>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</si>
  <si>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</si>
  <si>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</si>
  <si>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</si>
  <si>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</si>
  <si>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</si>
  <si>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</si>
  <si>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</si>
  <si>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</si>
  <si>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</si>
  <si>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</si>
  <si>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</si>
  <si>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</si>
  <si>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</si>
  <si>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</si>
  <si>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</si>
  <si>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</si>
  <si>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</si>
  <si>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</si>
  <si>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</si>
  <si>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</si>
  <si>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</si>
  <si>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</si>
  <si>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</si>
  <si>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</si>
  <si>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</si>
  <si>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</si>
  <si>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</si>
  <si>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</si>
  <si>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</si>
  <si>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</si>
  <si>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</si>
  <si>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</si>
  <si>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</si>
  <si>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</si>
  <si>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</si>
  <si>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</si>
  <si>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</si>
  <si>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</si>
  <si>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</si>
  <si>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</si>
  <si>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</si>
  <si>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</si>
  <si>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</si>
  <si>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</si>
  <si>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</si>
  <si>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</si>
  <si>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</si>
  <si>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</si>
  <si>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</si>
  <si>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</si>
  <si>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</si>
  <si>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</si>
  <si>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</si>
  <si>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</si>
  <si>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</si>
  <si>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</si>
  <si>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</si>
  <si>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</si>
  <si>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</si>
  <si>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</si>
  <si>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</si>
  <si>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</si>
  <si>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</si>
  <si>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</si>
  <si>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</si>
  <si>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</si>
  <si>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</si>
  <si>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</si>
  <si>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</si>
  <si>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</si>
  <si>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</si>
  <si>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</si>
  <si>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</si>
  <si>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</si>
  <si>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</si>
  <si>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</si>
  <si>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</si>
  <si>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</si>
  <si>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</si>
  <si>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</si>
  <si>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</si>
  <si>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</si>
  <si>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</si>
  <si>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</si>
  <si>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</si>
  <si>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</si>
  <si>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</si>
  <si>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</si>
  <si>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</si>
  <si>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</si>
  <si>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</si>
  <si>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</si>
  <si>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</si>
  <si>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</si>
  <si>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</si>
  <si>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</si>
  <si>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</si>
  <si>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</si>
  <si>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</si>
  <si>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</si>
  <si>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</si>
  <si>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</si>
  <si>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</si>
  <si>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</si>
  <si>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</si>
  <si>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</si>
  <si>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</si>
  <si>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</si>
  <si>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</si>
  <si>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</si>
  <si>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</si>
  <si>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</si>
  <si>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</si>
  <si>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</si>
  <si>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</si>
  <si>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</si>
  <si>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</si>
  <si>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</si>
  <si>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</si>
  <si>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</si>
  <si>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</si>
  <si>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</si>
  <si>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</si>
  <si>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</si>
  <si>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</si>
  <si>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</si>
  <si>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</si>
  <si>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</si>
  <si>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</si>
  <si>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</si>
  <si>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</si>
  <si>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</si>
  <si>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</si>
  <si>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</si>
  <si>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</si>
  <si>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</si>
  <si>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</si>
  <si>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</si>
  <si>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</si>
  <si>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</si>
  <si>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</si>
  <si>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</si>
  <si>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</si>
  <si>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</si>
  <si>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</si>
  <si>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</si>
  <si>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</si>
  <si>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</si>
  <si>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</si>
  <si>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</si>
  <si>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</si>
  <si>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</si>
  <si>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</si>
  <si>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</si>
  <si>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</si>
  <si>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</si>
  <si>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</si>
  <si>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</si>
  <si>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</si>
  <si>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</si>
  <si>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</si>
  <si>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</si>
  <si>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</si>
  <si>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</si>
  <si>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</si>
  <si>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</si>
  <si>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</si>
  <si>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</si>
  <si>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</si>
  <si>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</si>
  <si>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</si>
  <si>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</si>
  <si>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</si>
  <si>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</si>
  <si>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</si>
  <si>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</si>
  <si>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</si>
  <si>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</si>
  <si>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</si>
  <si>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</si>
  <si>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</si>
  <si>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</si>
  <si>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</si>
  <si>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</si>
  <si>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</si>
  <si>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</si>
  <si>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</si>
  <si>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</si>
  <si>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</si>
  <si>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</si>
  <si>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</si>
  <si>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</si>
  <si>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</si>
  <si>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</si>
  <si>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</si>
  <si>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</si>
  <si>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</si>
  <si>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</si>
  <si>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</si>
  <si>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</si>
  <si>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</si>
  <si>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</si>
  <si>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</si>
  <si>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</si>
  <si>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</si>
  <si>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</si>
  <si>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</si>
  <si>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</si>
  <si>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</si>
  <si>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</si>
  <si>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</si>
  <si>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</si>
  <si>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</si>
  <si>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</si>
  <si>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</si>
  <si>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</si>
  <si>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</si>
  <si>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</si>
  <si>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</si>
  <si>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</si>
  <si>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</si>
  <si>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</si>
  <si>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</si>
  <si>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</si>
  <si>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</si>
  <si>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</si>
  <si>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</si>
  <si>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</si>
  <si>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</si>
  <si>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</si>
  <si>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</si>
  <si>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</si>
  <si>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</si>
  <si>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</si>
  <si>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</si>
  <si>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</si>
  <si>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</si>
  <si>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</si>
  <si>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</si>
  <si>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</si>
  <si>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</si>
  <si>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</si>
  <si>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</si>
  <si>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</si>
  <si>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</si>
  <si>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</si>
  <si>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</si>
  <si>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</si>
  <si>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</si>
  <si>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</si>
  <si>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</si>
  <si>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</si>
  <si>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</si>
  <si>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</si>
  <si>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</si>
  <si>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</si>
  <si>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</si>
  <si>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</si>
  <si>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</si>
  <si>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</si>
  <si>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</si>
  <si>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</si>
  <si>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</si>
  <si>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</si>
  <si>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</si>
  <si>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</si>
  <si>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</si>
  <si>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</si>
  <si>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</si>
  <si>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</si>
  <si>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</si>
  <si>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</si>
  <si>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</si>
  <si>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</si>
  <si>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</si>
  <si>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</si>
  <si>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</si>
  <si>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</si>
  <si>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</si>
  <si>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</si>
  <si>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</si>
  <si>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</si>
  <si>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</si>
  <si>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</si>
  <si>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</si>
  <si>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</si>
  <si>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</si>
  <si>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</si>
  <si>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</si>
  <si>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</si>
  <si>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</si>
  <si>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</si>
  <si>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</si>
  <si>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</si>
  <si>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</si>
  <si>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</si>
  <si>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</si>
  <si>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</si>
  <si>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</si>
  <si>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</si>
  <si>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</si>
  <si>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</si>
  <si>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</si>
  <si>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</si>
  <si>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</si>
  <si>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</si>
  <si>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</si>
  <si>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</si>
  <si>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</si>
  <si>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</si>
  <si>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</si>
  <si>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</si>
  <si>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</si>
  <si>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</si>
  <si>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</si>
  <si>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</si>
  <si>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</si>
  <si>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</si>
  <si>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</si>
  <si>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</si>
  <si>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</si>
  <si>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</si>
  <si>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</si>
  <si>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</si>
  <si>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</si>
  <si>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</si>
  <si>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</si>
  <si>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</si>
  <si>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</si>
  <si>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</si>
  <si>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</si>
  <si>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</si>
  <si>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</si>
  <si>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</si>
  <si>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</si>
  <si>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</si>
  <si>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</si>
  <si>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</si>
  <si>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</si>
  <si>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</si>
  <si>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</si>
  <si>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</si>
  <si>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</si>
  <si>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</si>
  <si>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</si>
  <si>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</si>
  <si>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</si>
  <si>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</si>
  <si>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</si>
  <si>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</si>
  <si>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</si>
  <si>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</si>
  <si>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</si>
  <si>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</si>
  <si>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</si>
  <si>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</si>
  <si>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</si>
  <si>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</si>
  <si>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</si>
  <si>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</si>
  <si>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</si>
  <si>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</si>
  <si>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</si>
  <si>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</si>
  <si>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</si>
  <si>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</si>
  <si>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</si>
  <si>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</si>
  <si>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</si>
  <si>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</si>
  <si>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</si>
  <si>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</si>
  <si>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</si>
  <si>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</si>
  <si>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</si>
  <si>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</si>
  <si>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</si>
  <si>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</si>
  <si>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</si>
  <si>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</si>
  <si>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</si>
  <si>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</si>
  <si>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</si>
  <si>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</si>
  <si>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</si>
  <si>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</si>
  <si>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</si>
  <si>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</si>
  <si>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</si>
  <si>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</si>
  <si>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</si>
  <si>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</si>
  <si>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</si>
  <si>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</si>
  <si>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</si>
  <si>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</si>
  <si>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</si>
  <si>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</si>
  <si>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</si>
  <si>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</si>
  <si>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</si>
  <si>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</si>
  <si>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</si>
  <si>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</si>
  <si>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</si>
  <si>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</si>
  <si>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</si>
  <si>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</si>
  <si>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</si>
  <si>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</si>
  <si>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</si>
  <si>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</si>
  <si>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</si>
  <si>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</si>
  <si>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</si>
  <si>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</si>
  <si>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</si>
  <si>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</si>
  <si>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</si>
  <si>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</si>
  <si>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</si>
  <si>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</si>
  <si>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</si>
  <si>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</si>
  <si>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</si>
  <si>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</si>
  <si>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</si>
  <si>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</si>
  <si>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</si>
  <si>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</si>
  <si>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</si>
  <si>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</si>
  <si>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</si>
  <si>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</si>
  <si>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</si>
  <si>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</si>
  <si>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</si>
  <si>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</si>
  <si>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</si>
  <si>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</si>
  <si>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</si>
  <si>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</si>
  <si>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</si>
  <si>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</si>
  <si>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</si>
  <si>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</si>
  <si>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</si>
  <si>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</si>
  <si>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</si>
  <si>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</si>
  <si>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</si>
  <si>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</si>
  <si>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</si>
  <si>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</si>
  <si>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</si>
  <si>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</si>
  <si>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</si>
  <si>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</si>
  <si>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</si>
  <si>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</si>
  <si>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</si>
  <si>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</si>
  <si>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</si>
  <si>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</si>
  <si>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</si>
  <si>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</si>
  <si>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</si>
  <si>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</si>
  <si>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</si>
  <si>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</si>
  <si>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</si>
  <si>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</si>
  <si>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</si>
  <si>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</si>
  <si>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</si>
  <si>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</si>
  <si>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</si>
  <si>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</si>
  <si>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</si>
  <si>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</si>
  <si>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</si>
  <si>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</si>
  <si>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</si>
  <si>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</si>
  <si>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</si>
  <si>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</si>
  <si>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</si>
  <si>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</si>
  <si>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</si>
  <si>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</si>
  <si>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</si>
  <si>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</si>
  <si>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</si>
  <si>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</si>
  <si>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</si>
  <si>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</si>
  <si>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</si>
  <si>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</si>
  <si>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</si>
  <si>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</si>
  <si>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</si>
  <si>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</si>
  <si>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</si>
  <si>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</si>
  <si>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</si>
  <si>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</si>
  <si>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</si>
  <si>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</si>
  <si>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</si>
  <si>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</si>
  <si>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</si>
  <si>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</si>
  <si>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</si>
  <si>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</si>
  <si>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</si>
  <si>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</si>
  <si>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</si>
  <si>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</si>
  <si>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</si>
  <si>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</si>
  <si>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</si>
  <si>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</si>
  <si>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</si>
  <si>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</si>
  <si>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</si>
  <si>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</si>
  <si>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</si>
  <si>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</si>
  <si>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</si>
  <si>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</si>
  <si>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</si>
  <si>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</si>
  <si>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</si>
  <si>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</si>
  <si>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</si>
  <si>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</si>
  <si>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</si>
  <si>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</si>
  <si>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</si>
  <si>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</si>
  <si>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</si>
  <si>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</si>
  <si>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</si>
  <si>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</si>
  <si>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</si>
  <si>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</si>
  <si>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</si>
  <si>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</si>
  <si>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</si>
  <si>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</si>
  <si>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</si>
  <si>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</si>
  <si>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</si>
  <si>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</si>
  <si>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</si>
  <si>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</si>
  <si>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</si>
  <si>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</si>
  <si>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</si>
  <si>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</si>
  <si>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</si>
  <si>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</si>
  <si>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</si>
  <si>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</si>
  <si>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</si>
  <si>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</si>
  <si>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</si>
  <si>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</si>
  <si>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</si>
  <si>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</si>
  <si>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</si>
  <si>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</si>
  <si>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</si>
  <si>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</si>
  <si>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</si>
  <si>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</si>
  <si>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</si>
  <si>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</si>
  <si>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</si>
  <si>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</si>
  <si>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</si>
  <si>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</si>
  <si>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</si>
  <si>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</si>
  <si>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</si>
  <si>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</si>
  <si>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</si>
  <si>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</si>
  <si>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</si>
  <si>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</si>
  <si>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</si>
  <si>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</si>
  <si>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</si>
  <si>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</si>
  <si>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</si>
  <si>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</si>
  <si>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</si>
  <si>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</si>
  <si>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</si>
  <si>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</si>
  <si>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</si>
  <si>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</si>
  <si>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</si>
  <si>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</si>
  <si>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</si>
  <si>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</si>
  <si>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</si>
  <si>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</si>
  <si>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</si>
  <si>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</si>
  <si>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</si>
  <si>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</si>
  <si>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</si>
  <si>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</si>
  <si>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</si>
  <si>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</si>
  <si>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</si>
  <si>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</si>
  <si>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</si>
  <si>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</si>
  <si>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</si>
  <si>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</si>
  <si>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</si>
  <si>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</si>
  <si>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</si>
  <si>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</si>
  <si>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</si>
  <si>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</si>
  <si>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</si>
  <si>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</si>
  <si>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</si>
  <si>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</si>
  <si>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</si>
  <si>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</si>
  <si>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</si>
  <si>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</si>
  <si>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</si>
  <si>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</si>
  <si>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</si>
  <si>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</si>
  <si>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</si>
  <si>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</si>
  <si>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</si>
  <si>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</si>
  <si>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</si>
  <si>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</si>
  <si>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</si>
  <si>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</si>
  <si>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</si>
  <si>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</si>
  <si>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</si>
  <si>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</si>
  <si>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</si>
  <si>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</si>
  <si>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</si>
  <si>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</si>
  <si>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</si>
  <si>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</si>
  <si>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</si>
  <si>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</si>
  <si>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</si>
  <si>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</si>
  <si>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</si>
  <si>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</si>
  <si>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</si>
  <si>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</si>
  <si>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</si>
  <si>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</si>
  <si>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</si>
  <si>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</si>
  <si>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</si>
  <si>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</si>
  <si>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</si>
  <si>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</si>
  <si>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</si>
  <si>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</si>
  <si>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</si>
  <si>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</si>
  <si>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</si>
  <si>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</si>
  <si>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</si>
  <si>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</si>
  <si>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</si>
  <si>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</si>
  <si>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</si>
  <si>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</si>
  <si>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</si>
  <si>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</si>
  <si>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</si>
  <si>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</si>
  <si>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</si>
  <si>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</si>
  <si>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</si>
  <si>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</si>
  <si>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</si>
  <si>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</si>
  <si>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</si>
  <si>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</si>
  <si>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</si>
  <si>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</si>
  <si>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</si>
  <si>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</si>
  <si>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</si>
  <si>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</si>
  <si>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</si>
  <si>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</si>
  <si>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</si>
  <si>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</si>
  <si>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</si>
  <si>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</si>
  <si>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</si>
  <si>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</si>
  <si>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</si>
  <si>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</si>
  <si>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</si>
  <si>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</si>
  <si>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</si>
  <si>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</si>
  <si>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</si>
  <si>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</si>
  <si>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</si>
  <si>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</si>
  <si>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</si>
  <si>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</si>
  <si>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</si>
  <si>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</si>
  <si>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</si>
  <si>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</si>
  <si>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</si>
  <si>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</si>
  <si>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</si>
  <si>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</si>
  <si>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</si>
  <si>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</si>
  <si>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</si>
  <si>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</si>
  <si>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</si>
  <si>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</si>
  <si>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</si>
  <si>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</si>
  <si>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</si>
  <si>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</si>
  <si>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</si>
  <si>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</si>
  <si>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</si>
  <si>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</si>
  <si>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</si>
  <si>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</si>
  <si>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</si>
  <si>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</si>
  <si>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</si>
  <si>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</si>
  <si>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</si>
  <si>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</si>
  <si>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</si>
  <si>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</si>
  <si>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</si>
  <si>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</si>
  <si>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</si>
  <si>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</si>
  <si>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</si>
  <si>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</si>
  <si>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</si>
  <si>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</si>
  <si>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</si>
  <si>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</si>
  <si>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</si>
  <si>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</si>
  <si>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</si>
  <si>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</si>
  <si>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</si>
  <si>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</si>
  <si>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</si>
  <si>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</si>
  <si>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</si>
  <si>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</si>
  <si>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</si>
  <si>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</si>
  <si>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</si>
  <si>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</si>
  <si>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</si>
  <si>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</si>
  <si>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</si>
  <si>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</si>
  <si>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</si>
  <si>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</si>
  <si>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</si>
  <si>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</si>
  <si>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</si>
  <si>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</si>
  <si>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</si>
  <si>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</si>
  <si>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</si>
  <si>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</si>
  <si>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</si>
  <si>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</si>
  <si>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</si>
  <si>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</si>
  <si>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</si>
  <si>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</si>
  <si>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</si>
  <si>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</si>
  <si>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</si>
  <si>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</si>
  <si>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</si>
  <si>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</si>
  <si>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</si>
  <si>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</si>
  <si>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</si>
  <si>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</si>
  <si>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</si>
  <si>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</si>
  <si>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</si>
  <si>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</si>
  <si>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</si>
  <si>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</si>
  <si>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</si>
  <si>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</si>
  <si>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</si>
  <si>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</si>
  <si>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</si>
  <si>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</si>
  <si>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</si>
  <si>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</si>
  <si>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</si>
  <si>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</si>
  <si>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</si>
  <si>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</si>
  <si>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</si>
  <si>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</si>
  <si>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</si>
  <si>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</si>
  <si>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</si>
  <si>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</si>
  <si>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</si>
  <si>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</si>
  <si>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</si>
  <si>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</si>
  <si>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</si>
  <si>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</si>
  <si>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</si>
  <si>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</si>
  <si>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</si>
  <si>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</si>
  <si>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</si>
  <si>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</si>
  <si>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</si>
  <si>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</si>
  <si>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</si>
  <si>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</si>
  <si>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</si>
  <si>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</si>
  <si>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</si>
  <si>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</si>
  <si>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</si>
  <si>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</si>
  <si>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</si>
  <si>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</si>
  <si>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</si>
  <si>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</si>
  <si>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</si>
  <si>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</si>
  <si>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</si>
  <si>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</si>
  <si>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</si>
  <si>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</si>
  <si>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</si>
  <si>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</si>
  <si>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</si>
  <si>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</si>
  <si>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</si>
  <si>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</si>
  <si>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</si>
  <si>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</si>
  <si>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</si>
  <si>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</si>
  <si>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</si>
  <si>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</si>
  <si>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</si>
  <si>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</si>
  <si>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</si>
  <si>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</si>
  <si>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</si>
  <si>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</si>
  <si>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</si>
  <si>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</si>
  <si>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</si>
  <si>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</si>
  <si>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</si>
  <si>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</si>
  <si>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</si>
  <si>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</si>
  <si>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</si>
  <si>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</si>
  <si>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</si>
  <si>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</si>
  <si>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</si>
  <si>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</si>
  <si>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</si>
  <si>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</si>
  <si>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</si>
  <si>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</si>
  <si>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</si>
  <si>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</si>
  <si>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</si>
  <si>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</si>
  <si>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</si>
  <si>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</si>
  <si>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</si>
  <si>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</si>
  <si>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</si>
  <si>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</si>
  <si>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</si>
  <si>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</si>
  <si>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</si>
  <si>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</si>
  <si>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</si>
  <si>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</si>
  <si>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</si>
  <si>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</si>
  <si>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</si>
  <si>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</si>
  <si>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</si>
  <si>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</si>
  <si>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</si>
  <si>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</si>
  <si>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</si>
  <si>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</si>
  <si>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</si>
  <si>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</si>
  <si>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</si>
  <si>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</si>
  <si>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</si>
  <si>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</si>
  <si>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</si>
  <si>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</si>
  <si>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</si>
  <si>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</si>
  <si>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</si>
  <si>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</si>
  <si>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</si>
  <si>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</si>
  <si>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</si>
  <si>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</si>
  <si>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</si>
  <si>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</si>
  <si>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</si>
  <si>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</si>
  <si>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</si>
  <si>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</si>
  <si>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</si>
  <si>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</si>
  <si>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</si>
  <si>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</si>
  <si>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</si>
  <si>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</si>
  <si>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</si>
  <si>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</si>
  <si>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</si>
  <si>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</si>
  <si>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</si>
  <si>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</si>
  <si>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</si>
  <si>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</si>
  <si>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</si>
  <si>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</si>
  <si>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</si>
  <si>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</si>
  <si>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</si>
  <si>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</si>
  <si>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</si>
  <si>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</si>
  <si>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</si>
  <si>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</si>
  <si>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</si>
  <si>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</si>
  <si>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</si>
  <si>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</si>
  <si>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</si>
  <si>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</si>
  <si>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</si>
  <si>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</si>
  <si>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</si>
  <si>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</si>
  <si>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</si>
  <si>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</si>
  <si>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</si>
  <si>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</si>
  <si>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</si>
  <si>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</si>
  <si>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</si>
  <si>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</si>
  <si>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</si>
  <si>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</si>
  <si>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</si>
  <si>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</si>
  <si>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</si>
  <si>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</si>
  <si>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</si>
  <si>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</si>
  <si>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</si>
  <si>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</si>
  <si>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</si>
  <si>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</si>
  <si>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</si>
  <si>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</si>
  <si>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</si>
  <si>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</si>
  <si>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</si>
  <si>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</si>
  <si>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</si>
  <si>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</si>
  <si>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</si>
  <si>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</si>
  <si>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</si>
  <si>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</si>
  <si>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</si>
  <si>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</si>
  <si>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</si>
  <si>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</si>
  <si>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</si>
  <si>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</si>
  <si>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</si>
  <si>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</si>
  <si>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</si>
  <si>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</si>
  <si>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</si>
  <si>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</si>
  <si>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</si>
  <si>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</si>
  <si>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</si>
  <si>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</si>
  <si>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</si>
  <si>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</si>
  <si>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</si>
  <si>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</si>
  <si>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</si>
  <si>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</si>
  <si>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</si>
  <si>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</si>
  <si>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</si>
  <si>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</si>
  <si>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</si>
  <si>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</si>
  <si>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</si>
  <si>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</si>
  <si>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</si>
  <si>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</si>
  <si>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</si>
  <si>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</si>
  <si>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</si>
  <si>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</si>
  <si>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</si>
  <si>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</si>
  <si>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</si>
  <si>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</si>
  <si>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</si>
  <si>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</si>
  <si>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</si>
  <si>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</si>
  <si>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</si>
  <si>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</si>
  <si>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</si>
  <si>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</si>
  <si>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</si>
  <si>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</si>
  <si>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</si>
  <si>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</si>
  <si>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</si>
  <si>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</si>
  <si>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</si>
  <si>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</si>
  <si>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</si>
  <si>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</si>
  <si>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</si>
  <si>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</si>
  <si>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</si>
  <si>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</si>
  <si>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</si>
  <si>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</si>
  <si>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</si>
  <si>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</si>
  <si>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</si>
  <si>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</si>
  <si>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</si>
  <si>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</si>
  <si>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</si>
  <si>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</si>
  <si>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</si>
  <si>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</si>
  <si>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</si>
  <si>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</si>
  <si>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</si>
  <si>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</si>
  <si>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</si>
  <si>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</si>
  <si>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</si>
  <si>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</si>
  <si>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</si>
  <si>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</si>
  <si>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</si>
  <si>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</si>
  <si>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</si>
  <si>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</si>
  <si>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</si>
  <si>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</si>
  <si>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</si>
  <si>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</si>
  <si>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</si>
  <si>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</si>
  <si>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</si>
  <si>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</si>
  <si>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</si>
  <si>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</si>
  <si>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</si>
  <si>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</si>
  <si>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</si>
  <si>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</si>
  <si>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</si>
  <si>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</si>
  <si>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</si>
  <si>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</si>
  <si>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</si>
  <si>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</si>
  <si>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</si>
  <si>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</si>
  <si>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</si>
  <si>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</si>
  <si>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</si>
  <si>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</si>
  <si>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</si>
  <si>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</si>
  <si>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</si>
  <si>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</si>
  <si>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</si>
  <si>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</si>
  <si>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</si>
  <si>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</si>
  <si>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</si>
  <si>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</si>
  <si>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</si>
  <si>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</si>
  <si>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</si>
  <si>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</si>
  <si>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</si>
  <si>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</si>
  <si>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</si>
  <si>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</si>
  <si>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</si>
  <si>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</si>
  <si>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</si>
  <si>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</si>
  <si>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</si>
  <si>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</si>
  <si>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</si>
  <si>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</si>
  <si>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</si>
  <si>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</si>
  <si>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</si>
  <si>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</si>
  <si>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</si>
  <si>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</si>
  <si>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</si>
  <si>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</si>
  <si>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</si>
  <si>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</si>
  <si>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</si>
  <si>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</si>
  <si>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</si>
  <si>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</si>
  <si>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</si>
  <si>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</si>
  <si>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</si>
  <si>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</si>
  <si>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</si>
  <si>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</si>
  <si>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</si>
  <si>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</si>
  <si>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</si>
  <si>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</si>
  <si>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</si>
  <si>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</si>
  <si>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</si>
  <si>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</si>
  <si>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</si>
  <si>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</si>
  <si>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</si>
  <si>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</si>
  <si>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</si>
  <si>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</si>
  <si>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</si>
  <si>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</si>
  <si>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</si>
  <si>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</si>
  <si>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</si>
  <si>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</si>
  <si>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</si>
  <si>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</si>
  <si>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</si>
  <si>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</si>
  <si>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</si>
  <si>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</si>
  <si>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</si>
  <si>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</si>
  <si>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</si>
  <si>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</si>
  <si>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</si>
  <si>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</si>
  <si>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</si>
  <si>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</si>
  <si>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</si>
  <si>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</si>
  <si>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</si>
  <si>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</si>
  <si>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</si>
  <si>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</si>
  <si>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</si>
  <si>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</si>
  <si>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</si>
  <si>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</si>
  <si>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</si>
  <si>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</si>
  <si>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</si>
  <si>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</si>
  <si>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</si>
  <si>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</si>
  <si>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</si>
  <si>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</si>
  <si>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</si>
  <si>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</si>
  <si>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</si>
  <si>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</si>
  <si>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</si>
  <si>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</si>
  <si>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</si>
  <si>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</si>
  <si>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</si>
  <si>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</si>
  <si>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</si>
  <si>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</si>
  <si>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</si>
  <si>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</si>
  <si>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</si>
  <si>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</si>
  <si>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</si>
  <si>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</si>
  <si>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</si>
  <si>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</si>
  <si>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</si>
  <si>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</si>
  <si>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</si>
  <si>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</si>
  <si>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</si>
  <si>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</si>
  <si>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</si>
  <si>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</si>
  <si>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</si>
  <si>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</si>
  <si>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</si>
  <si>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</si>
  <si>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</si>
  <si>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</si>
  <si>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</si>
  <si>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</si>
  <si>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</si>
  <si>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</si>
  <si>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</si>
  <si>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</si>
  <si>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</si>
  <si>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</si>
  <si>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</si>
  <si>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</si>
  <si>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</si>
  <si>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</si>
  <si>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</si>
  <si>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</si>
  <si>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</si>
  <si>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</si>
  <si>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</si>
  <si>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</si>
  <si>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</si>
  <si>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</si>
  <si>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</si>
  <si>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</si>
  <si>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</si>
  <si>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</si>
  <si>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</si>
  <si>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</si>
  <si>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</si>
  <si>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</si>
  <si>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</si>
  <si>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</si>
  <si>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</si>
  <si>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</si>
  <si>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</si>
  <si>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</si>
  <si>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</si>
  <si>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</si>
  <si>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</si>
  <si>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</si>
  <si>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</si>
  <si>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</si>
  <si>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</si>
  <si>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</si>
  <si>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</si>
  <si>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</si>
  <si>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</si>
  <si>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</si>
  <si>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</si>
  <si>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</si>
  <si>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</si>
  <si>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</si>
  <si>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</si>
  <si>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</si>
  <si>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</si>
  <si>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</si>
  <si>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</si>
  <si>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</si>
  <si>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</si>
  <si>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</si>
  <si>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</si>
  <si>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</si>
  <si>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</si>
  <si>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</si>
  <si>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</si>
  <si>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</si>
  <si>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</si>
  <si>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</si>
  <si>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</si>
  <si>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</si>
  <si>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</si>
  <si>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</si>
  <si>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</si>
  <si>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</si>
  <si>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</si>
  <si>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</si>
  <si>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</si>
  <si>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</si>
  <si>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</si>
  <si>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</si>
  <si>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</si>
  <si>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</si>
  <si>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</si>
  <si>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</si>
  <si>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</si>
  <si>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</si>
  <si>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</si>
  <si>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</si>
  <si>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</si>
  <si>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</si>
  <si>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</si>
  <si>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</si>
  <si>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</si>
  <si>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</si>
  <si>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</si>
  <si>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</si>
  <si>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</si>
  <si>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</si>
  <si>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</si>
  <si>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</si>
  <si>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</si>
  <si>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</si>
  <si>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</si>
  <si>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</si>
  <si>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</si>
  <si>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</si>
  <si>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</si>
  <si>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</si>
  <si>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</si>
  <si>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</si>
  <si>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</si>
  <si>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</si>
  <si>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</si>
  <si>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</si>
  <si>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</si>
  <si>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</si>
  <si>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</si>
  <si>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</si>
  <si>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</si>
  <si>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</si>
  <si>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</si>
  <si>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</si>
  <si>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</si>
  <si>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</si>
  <si>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</si>
  <si>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</si>
  <si>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</si>
  <si>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</si>
  <si>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</si>
  <si>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</si>
  <si>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</si>
  <si>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</si>
  <si>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</si>
  <si>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</si>
  <si>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</si>
  <si>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</si>
  <si>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</si>
  <si>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</si>
  <si>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</si>
  <si>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</si>
  <si>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</si>
  <si>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</si>
  <si>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</si>
  <si>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</si>
  <si>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</si>
  <si>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</si>
  <si>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</si>
  <si>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</si>
  <si>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</si>
  <si>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</si>
  <si>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</si>
  <si>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</si>
  <si>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</si>
  <si>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</si>
  <si>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</si>
  <si>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</si>
  <si>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</si>
  <si>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</si>
  <si>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</si>
  <si>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</si>
  <si>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</si>
  <si>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</si>
  <si>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</si>
  <si>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</si>
  <si>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</si>
  <si>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</si>
  <si>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</si>
  <si>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</si>
  <si>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</si>
  <si>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</si>
  <si>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</si>
  <si>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</si>
  <si>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</si>
  <si>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</si>
  <si>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</si>
  <si>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</si>
  <si>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</si>
  <si>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</si>
  <si>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</si>
  <si>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</si>
  <si>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</si>
  <si>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</si>
  <si>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</si>
  <si>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</si>
  <si>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</si>
  <si>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</si>
  <si>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</si>
  <si>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</si>
  <si>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</si>
  <si>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</si>
  <si>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</si>
  <si>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</si>
  <si>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</si>
  <si>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</si>
  <si>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</si>
  <si>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</si>
  <si>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</si>
  <si>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</si>
  <si>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</si>
  <si>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</si>
  <si>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</si>
  <si>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</si>
  <si>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</si>
  <si>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</si>
  <si>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</si>
  <si>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</si>
  <si>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</si>
  <si>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</si>
  <si>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</si>
  <si>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</si>
  <si>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</si>
  <si>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</si>
  <si>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</si>
  <si>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</si>
  <si>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</si>
  <si>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</si>
  <si>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</si>
  <si>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</si>
  <si>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</si>
  <si>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</si>
  <si>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</si>
  <si>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</si>
  <si>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</si>
  <si>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</si>
  <si>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</si>
  <si>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</si>
  <si>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</si>
  <si>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</si>
  <si>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</si>
  <si>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</si>
  <si>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</si>
  <si>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</si>
  <si>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</si>
  <si>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</si>
  <si>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</si>
  <si>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</si>
  <si>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</si>
  <si>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</si>
  <si>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</si>
  <si>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</si>
  <si>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</si>
  <si>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</si>
  <si>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</si>
  <si>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</si>
  <si>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</si>
  <si>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</si>
  <si>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</si>
  <si>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</si>
  <si>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</si>
  <si>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</si>
  <si>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</si>
  <si>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</si>
  <si>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</si>
  <si>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</si>
  <si>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</si>
  <si>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</si>
  <si>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</si>
  <si>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</si>
  <si>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</si>
  <si>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</si>
  <si>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</si>
  <si>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</si>
  <si>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</si>
  <si>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</si>
  <si>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</si>
  <si>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</si>
  <si>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</si>
  <si>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</si>
  <si>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</si>
  <si>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</si>
  <si>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</si>
  <si>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</si>
  <si>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</si>
  <si>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</si>
  <si>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</si>
  <si>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</si>
  <si>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</si>
  <si>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</si>
  <si>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</si>
  <si>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</si>
  <si>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</si>
  <si>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</si>
  <si>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</si>
  <si>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</si>
  <si>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</si>
  <si>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</si>
  <si>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</si>
  <si>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</si>
  <si>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</si>
  <si>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</si>
  <si>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</si>
  <si>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</si>
  <si>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</si>
  <si>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</si>
  <si>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</si>
  <si>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</si>
  <si>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</si>
  <si>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</si>
  <si>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</si>
  <si>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</si>
  <si>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</si>
  <si>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</si>
  <si>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</si>
  <si>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</si>
  <si>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</si>
  <si>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</si>
  <si>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</si>
  <si>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</si>
  <si>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</si>
  <si>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</si>
  <si>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</si>
  <si>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</si>
  <si>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</si>
  <si>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</si>
  <si>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</si>
  <si>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</si>
  <si>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</si>
  <si>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</si>
  <si>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</si>
  <si>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</si>
  <si>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</si>
  <si>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</si>
  <si>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</si>
  <si>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</si>
  <si>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</si>
  <si>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</si>
  <si>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</si>
  <si>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</si>
  <si>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</si>
  <si>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</si>
  <si>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</si>
  <si>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</si>
  <si>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</si>
  <si>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</si>
  <si>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</si>
  <si>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</si>
  <si>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</si>
  <si>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</si>
  <si>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</si>
  <si>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</si>
  <si>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</si>
  <si>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</si>
  <si>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</si>
  <si>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</si>
  <si>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</si>
  <si>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</si>
  <si>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</si>
  <si>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</si>
  <si>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</si>
  <si>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</si>
  <si>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</si>
  <si>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</si>
  <si>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</si>
  <si>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</si>
  <si>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</si>
  <si>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</si>
  <si>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</si>
  <si>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</si>
  <si>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</si>
  <si>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</si>
  <si>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</si>
  <si>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</si>
  <si>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</si>
  <si>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</si>
  <si>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</si>
  <si>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</si>
  <si>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</si>
  <si>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</si>
  <si>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</si>
  <si>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</si>
  <si>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</si>
  <si>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</si>
  <si>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</si>
  <si>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</si>
  <si>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</si>
  <si>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</si>
  <si>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</si>
  <si>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</si>
  <si>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</si>
  <si>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</si>
  <si>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</si>
  <si>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</si>
  <si>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</si>
  <si>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</si>
  <si>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</si>
  <si>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</si>
  <si>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</si>
  <si>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</si>
  <si>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</si>
  <si>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</si>
  <si>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</si>
  <si>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</si>
  <si>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</si>
  <si>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</si>
  <si>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</si>
  <si>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</si>
  <si>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</si>
  <si>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</si>
  <si>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</si>
  <si>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</si>
  <si>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</si>
  <si>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</si>
  <si>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</si>
  <si>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</si>
  <si>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</si>
  <si>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</si>
  <si>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</si>
  <si>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</si>
  <si>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</si>
  <si>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</si>
  <si>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</si>
  <si>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</si>
  <si>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</si>
  <si>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</si>
  <si>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</si>
  <si>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</si>
  <si>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</si>
  <si>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</si>
  <si>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</si>
  <si>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</si>
  <si>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</si>
  <si>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</si>
  <si>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</si>
  <si>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</si>
  <si>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</si>
  <si>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</si>
  <si>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</si>
  <si>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</si>
  <si>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</si>
  <si>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</si>
  <si>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</si>
  <si>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</si>
  <si>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</si>
  <si>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</si>
  <si>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</si>
  <si>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</si>
  <si>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</si>
  <si>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</si>
  <si>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</si>
  <si>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</si>
  <si>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</si>
  <si>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</si>
  <si>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</si>
  <si>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</si>
  <si>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</si>
  <si>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</si>
  <si>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</si>
  <si>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</si>
  <si>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</si>
  <si>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</si>
  <si>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</si>
  <si>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</si>
  <si>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</si>
  <si>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</si>
  <si>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</si>
  <si>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</si>
  <si>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</si>
  <si>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</si>
  <si>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</si>
  <si>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</si>
  <si>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</si>
  <si>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</si>
  <si>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</si>
  <si>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</si>
  <si>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</si>
  <si>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</si>
  <si>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</si>
  <si>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</si>
  <si>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</si>
  <si>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</si>
  <si>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</si>
  <si>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</si>
  <si>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</si>
  <si>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</si>
  <si>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</si>
  <si>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</si>
  <si>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</si>
  <si>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</si>
  <si>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</si>
  <si>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</si>
  <si>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</si>
  <si>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</si>
  <si>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</si>
  <si>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</si>
  <si>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</si>
  <si>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</si>
  <si>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</si>
  <si>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</si>
  <si>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</si>
  <si>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</si>
  <si>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</si>
  <si>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</si>
  <si>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</si>
  <si>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</si>
  <si>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</si>
  <si>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</si>
  <si>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</si>
  <si>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</si>
  <si>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</si>
  <si>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</si>
  <si>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</si>
  <si>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</si>
  <si>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</si>
  <si>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</si>
  <si>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</si>
  <si>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</si>
  <si>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</si>
  <si>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</si>
  <si>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</si>
  <si>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</si>
  <si>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</si>
  <si>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</si>
  <si>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</si>
  <si>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</si>
  <si>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</si>
  <si>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</si>
  <si>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</si>
  <si>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</si>
  <si>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</si>
  <si>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</si>
  <si>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</si>
  <si>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</si>
  <si>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</si>
  <si>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</si>
  <si>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</si>
  <si>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</si>
  <si>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</si>
  <si>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</si>
  <si>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</si>
  <si>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</si>
  <si>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</si>
  <si>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</si>
  <si>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</si>
  <si>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</si>
  <si>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</si>
  <si>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</si>
  <si>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</si>
  <si>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</si>
  <si>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</si>
  <si>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</si>
  <si>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</si>
  <si>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</si>
  <si>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</si>
  <si>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</si>
  <si>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</si>
  <si>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</si>
  <si>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</si>
  <si>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</si>
  <si>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</si>
  <si>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</si>
  <si>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</si>
  <si>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</si>
  <si>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</si>
  <si>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</si>
  <si>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</si>
  <si>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</si>
  <si>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</si>
  <si>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</si>
  <si>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</si>
  <si>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</si>
  <si>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</si>
  <si>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</si>
  <si>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</si>
  <si>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</si>
  <si>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</si>
  <si>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</si>
  <si>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</si>
  <si>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</si>
  <si>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</si>
  <si>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</si>
  <si>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</si>
  <si>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</si>
  <si>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</si>
  <si>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</si>
  <si>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</si>
  <si>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</si>
  <si>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</si>
  <si>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</si>
  <si>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</si>
  <si>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</si>
  <si>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</si>
  <si>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</si>
  <si>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</si>
  <si>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</si>
  <si>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</si>
  <si>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</si>
  <si>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</si>
  <si>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</si>
  <si>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</si>
  <si>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</si>
  <si>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</si>
  <si>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</si>
  <si>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</si>
  <si>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</si>
  <si>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</si>
  <si>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</si>
  <si>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</si>
  <si>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</si>
  <si>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</si>
  <si>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</si>
  <si>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</si>
  <si>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</si>
  <si>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</si>
  <si>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</si>
  <si>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</si>
  <si>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</si>
  <si>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</si>
  <si>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</si>
  <si>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</si>
  <si>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</si>
  <si>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</si>
  <si>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</si>
  <si>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</si>
  <si>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</si>
  <si>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</si>
  <si>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</si>
  <si>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</si>
  <si>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</si>
  <si>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</si>
  <si>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</si>
  <si>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</si>
  <si>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</si>
  <si>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</si>
  <si>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</si>
  <si>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</si>
  <si>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</si>
  <si>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</si>
  <si>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</si>
  <si>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</si>
  <si>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</si>
  <si>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</si>
  <si>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</si>
  <si>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</si>
  <si>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</si>
  <si>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</si>
  <si>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</si>
  <si>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</si>
  <si>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</si>
  <si>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</si>
  <si>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</si>
  <si>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</si>
  <si>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</si>
  <si>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</si>
  <si>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</si>
  <si>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</si>
  <si>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</si>
  <si>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</si>
  <si>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</si>
  <si>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</si>
  <si>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</si>
  <si>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</si>
  <si>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</si>
  <si>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</si>
  <si>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</si>
  <si>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</si>
  <si>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</si>
  <si>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</si>
  <si>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</si>
  <si>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</si>
  <si>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</si>
  <si>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</si>
  <si>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</si>
  <si>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</si>
  <si>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</si>
  <si>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</si>
  <si>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</si>
  <si>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</si>
  <si>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</si>
  <si>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</si>
  <si>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</si>
  <si>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</si>
  <si>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</si>
  <si>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</si>
  <si>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</si>
  <si>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</si>
  <si>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</si>
  <si>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</si>
  <si>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</si>
  <si>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</si>
  <si>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</si>
  <si>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</si>
  <si>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</si>
  <si>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</si>
  <si>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</si>
  <si>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</si>
  <si>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</si>
  <si>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</si>
  <si>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</si>
  <si>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</si>
  <si>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</si>
  <si>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</si>
  <si>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</si>
  <si>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</si>
  <si>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</si>
  <si>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</si>
  <si>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</si>
  <si>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</si>
  <si>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</si>
  <si>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</si>
  <si>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</si>
  <si>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</si>
  <si>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</si>
  <si>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</si>
  <si>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</si>
  <si>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</si>
  <si>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</si>
  <si>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</si>
  <si>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</si>
  <si>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</si>
  <si>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</si>
  <si>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</si>
  <si>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</si>
  <si>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</si>
  <si>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</si>
  <si>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</si>
  <si>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</si>
  <si>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</si>
  <si>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</si>
  <si>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</si>
  <si>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</si>
  <si>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</si>
  <si>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</si>
  <si>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</si>
  <si>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</si>
  <si>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</si>
  <si>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</si>
  <si>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</si>
  <si>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</si>
  <si>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</si>
  <si>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</si>
  <si>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</si>
  <si>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</si>
  <si>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</si>
  <si>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</si>
  <si>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</si>
  <si>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</si>
  <si>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</si>
  <si>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</si>
  <si>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</si>
  <si>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</si>
  <si>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</si>
  <si>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</si>
  <si>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</si>
  <si>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</si>
  <si>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</si>
  <si>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</si>
  <si>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</si>
  <si>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</si>
  <si>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</si>
  <si>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</si>
  <si>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</si>
  <si>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</si>
  <si>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</si>
  <si>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</si>
  <si>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</si>
  <si>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</si>
  <si>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</si>
  <si>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</si>
  <si>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</si>
  <si>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</si>
  <si>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</si>
  <si>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</si>
  <si>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</si>
  <si>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</si>
  <si>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</si>
  <si>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</si>
  <si>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</si>
  <si>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</si>
  <si>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</si>
  <si>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</si>
  <si>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</si>
  <si>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</si>
  <si>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</si>
  <si>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</si>
  <si>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</si>
  <si>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</si>
  <si>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</si>
  <si>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</si>
  <si>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</si>
  <si>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</si>
  <si>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</si>
  <si>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</si>
  <si>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</si>
  <si>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</si>
  <si>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</si>
  <si>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</si>
  <si>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</si>
  <si>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</si>
  <si>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</si>
  <si>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</si>
  <si>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</si>
  <si>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</si>
  <si>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</si>
  <si>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</si>
  <si>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</si>
  <si>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</si>
  <si>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</si>
  <si>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</si>
  <si>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</si>
  <si>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</si>
  <si>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</si>
  <si>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</si>
  <si>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</si>
  <si>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</si>
  <si>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</si>
  <si>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</si>
  <si>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</si>
  <si>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</si>
  <si>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</si>
  <si>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</si>
  <si>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</si>
  <si>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</si>
  <si>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</si>
  <si>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</si>
  <si>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</si>
  <si>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</si>
  <si>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</si>
  <si>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</si>
  <si>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</si>
  <si>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</si>
  <si>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</si>
  <si>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</si>
  <si>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</si>
  <si>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</si>
  <si>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</si>
  <si>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</si>
  <si>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</si>
  <si>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</si>
  <si>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</si>
  <si>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</si>
  <si>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</si>
  <si>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</si>
  <si>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</si>
  <si>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</si>
  <si>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</si>
  <si>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</si>
  <si>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</si>
  <si>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</si>
  <si>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</si>
  <si>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</si>
  <si>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</si>
  <si>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</si>
  <si>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</si>
  <si>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</si>
  <si>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</si>
  <si>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</si>
  <si>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</si>
  <si>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</si>
  <si>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</si>
  <si>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</si>
  <si>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</si>
  <si>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</si>
  <si>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</si>
  <si>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</si>
  <si>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</si>
  <si>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</si>
  <si>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</si>
  <si>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</si>
  <si>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</si>
  <si>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</si>
  <si>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</si>
  <si>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</si>
  <si>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</si>
  <si>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</si>
  <si>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</si>
  <si>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</si>
  <si>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</si>
  <si>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</si>
  <si>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</si>
  <si>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</si>
  <si>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</si>
  <si>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</si>
  <si>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</si>
  <si>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</si>
  <si>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</si>
  <si>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</si>
  <si>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</si>
  <si>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</si>
  <si>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</si>
  <si>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</si>
  <si>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</si>
  <si>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</si>
  <si>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</si>
  <si>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</si>
  <si>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</si>
  <si>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</si>
  <si>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</si>
  <si>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</si>
  <si>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</si>
  <si>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</si>
  <si>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</si>
  <si>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</si>
  <si>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</si>
  <si>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</si>
  <si>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</si>
  <si>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</si>
  <si>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</si>
  <si>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</si>
  <si>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</si>
  <si>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</si>
  <si>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</si>
  <si>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</si>
  <si>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</si>
  <si>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</si>
  <si>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</si>
  <si>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</si>
  <si>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</si>
  <si>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</si>
  <si>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</si>
  <si>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</si>
  <si>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</si>
  <si>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</si>
  <si>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</si>
  <si>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</si>
  <si>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</si>
  <si>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</si>
  <si>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</si>
  <si>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</si>
  <si>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</si>
  <si>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</si>
  <si>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</si>
  <si>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</si>
  <si>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</si>
  <si>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</si>
  <si>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</si>
  <si>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</si>
  <si>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</si>
  <si>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</si>
  <si>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</si>
  <si>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</si>
  <si>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</si>
  <si>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</si>
  <si>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</si>
  <si>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</si>
  <si>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</si>
  <si>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</si>
  <si>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</si>
  <si>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</si>
  <si>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</si>
  <si>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</si>
  <si>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</si>
  <si>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</si>
  <si>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</si>
  <si>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</si>
  <si>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</si>
  <si>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</si>
  <si>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</si>
  <si>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</si>
  <si>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</si>
  <si>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</si>
  <si>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</si>
  <si>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</si>
  <si>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</si>
  <si>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</si>
  <si>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</si>
  <si>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</si>
  <si>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</si>
  <si>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</si>
  <si>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</si>
  <si>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</si>
  <si>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</si>
  <si>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</si>
  <si>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</si>
  <si>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</si>
  <si>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</si>
  <si>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</si>
  <si>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</si>
  <si>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</si>
  <si>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</si>
  <si>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</si>
  <si>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</si>
  <si>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</si>
  <si>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</si>
  <si>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</si>
  <si>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</si>
  <si>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</si>
  <si>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</si>
  <si>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</si>
  <si>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</si>
  <si>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</si>
  <si>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</si>
  <si>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</si>
  <si>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</si>
  <si>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</si>
  <si>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</si>
  <si>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</si>
  <si>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</si>
  <si>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</si>
  <si>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</si>
  <si>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</si>
  <si>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</si>
  <si>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</si>
  <si>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</si>
  <si>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</si>
  <si>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</si>
  <si>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</si>
  <si>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</si>
  <si>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</si>
  <si>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</si>
  <si>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</si>
  <si>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</si>
  <si>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</si>
  <si>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</si>
  <si>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</si>
  <si>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</si>
  <si>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</si>
  <si>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</si>
  <si>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</si>
  <si>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</si>
  <si>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</si>
  <si>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</si>
  <si>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</si>
  <si>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</si>
  <si>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</si>
  <si>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</si>
  <si>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</si>
  <si>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</si>
  <si>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</si>
  <si>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</si>
  <si>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</si>
  <si>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</si>
  <si>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</si>
  <si>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</si>
  <si>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</si>
  <si>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</si>
  <si>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</si>
  <si>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</si>
  <si>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</si>
  <si>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</si>
  <si>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</si>
  <si>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</si>
  <si>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</si>
  <si>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</si>
  <si>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</si>
  <si>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</si>
  <si>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</si>
  <si>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</si>
  <si>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</si>
  <si>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</si>
  <si>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</si>
  <si>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</si>
  <si>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</si>
  <si>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</si>
  <si>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</si>
  <si>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</si>
  <si>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</si>
  <si>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</si>
  <si>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</si>
  <si>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</si>
  <si>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</si>
  <si>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</si>
  <si>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</si>
  <si>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</si>
  <si>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</si>
  <si>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</si>
  <si>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</si>
  <si>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</si>
  <si>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</si>
  <si>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</si>
  <si>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</si>
  <si>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</si>
  <si>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</si>
  <si>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</si>
  <si>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</si>
  <si>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</si>
  <si>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</si>
  <si>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</si>
  <si>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</si>
  <si>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</si>
  <si>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</si>
  <si>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</si>
  <si>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</si>
  <si>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</si>
  <si>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</si>
  <si>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</si>
  <si>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</si>
  <si>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</si>
  <si>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</si>
  <si>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</si>
  <si>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</si>
  <si>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</si>
  <si>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</si>
  <si>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</si>
  <si>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</si>
  <si>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</si>
  <si>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</si>
  <si>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</si>
  <si>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</si>
  <si>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</si>
  <si>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</si>
  <si>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</si>
  <si>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</si>
  <si>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</si>
  <si>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</si>
  <si>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</si>
  <si>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</si>
  <si>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</si>
  <si>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</si>
  <si>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</si>
  <si>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</si>
  <si>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</si>
  <si>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</si>
  <si>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</si>
  <si>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</si>
  <si>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</si>
  <si>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</si>
  <si>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</si>
  <si>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</si>
  <si>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</si>
  <si>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</si>
  <si>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</si>
  <si>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</si>
  <si>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</si>
  <si>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</si>
  <si>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</si>
  <si>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</si>
  <si>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</si>
  <si>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</si>
  <si>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</si>
  <si>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</si>
  <si>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</si>
  <si>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</si>
  <si>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</si>
  <si>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</si>
  <si>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</si>
  <si>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</si>
  <si>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</si>
  <si>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</si>
  <si>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</si>
  <si>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</si>
  <si>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</si>
  <si>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</si>
  <si>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</si>
  <si>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</si>
  <si>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</si>
  <si>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</si>
  <si>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</si>
  <si>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</si>
  <si>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</si>
  <si>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</si>
  <si>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</si>
  <si>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</si>
  <si>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</si>
  <si>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</si>
  <si>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</si>
  <si>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</si>
  <si>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</si>
  <si>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</si>
  <si>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</si>
  <si>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</si>
  <si>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</si>
  <si>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</si>
  <si>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</si>
  <si>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</si>
  <si>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</si>
  <si>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</si>
  <si>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</si>
  <si>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</si>
  <si>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</si>
  <si>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</si>
  <si>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</si>
  <si>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</si>
  <si>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</si>
  <si>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</si>
  <si>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</si>
  <si>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</si>
  <si>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</si>
  <si>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</si>
  <si>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</si>
  <si>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</si>
  <si>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</si>
  <si>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</si>
  <si>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</si>
  <si>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</si>
  <si>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</si>
  <si>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</si>
  <si>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</si>
  <si>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</si>
  <si>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</si>
  <si>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</si>
  <si>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</si>
  <si>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</si>
  <si>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</si>
  <si>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</si>
  <si>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</si>
  <si>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</si>
  <si>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</si>
  <si>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</si>
  <si>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</si>
  <si>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</si>
  <si>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</si>
  <si>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</si>
  <si>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</si>
  <si>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</si>
  <si>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</si>
  <si>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</si>
  <si>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</si>
  <si>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</si>
  <si>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</si>
  <si>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</si>
  <si>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</si>
  <si>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</si>
  <si>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</si>
  <si>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</si>
  <si>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</si>
  <si>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</si>
  <si>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</si>
  <si>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</si>
  <si>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</si>
  <si>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</si>
  <si>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</si>
  <si>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</si>
  <si>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</si>
  <si>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</si>
  <si>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</si>
  <si>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</si>
  <si>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</si>
  <si>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</si>
  <si>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</si>
  <si>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</si>
  <si>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</si>
  <si>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</si>
  <si>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</si>
  <si>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</si>
  <si>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</si>
  <si>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</si>
  <si>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</si>
  <si>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</si>
  <si>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</si>
  <si>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</si>
  <si>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</si>
  <si>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</si>
  <si>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</si>
  <si>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</si>
  <si>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</si>
  <si>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</si>
  <si>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</si>
  <si>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</si>
  <si>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</si>
  <si>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</si>
  <si>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</si>
  <si>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</si>
  <si>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</si>
  <si>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</si>
  <si>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</si>
  <si>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</si>
  <si>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</si>
  <si>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</si>
  <si>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</si>
  <si>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</si>
  <si>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</si>
  <si>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</si>
  <si>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</si>
  <si>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</si>
  <si>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</si>
  <si>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</si>
  <si>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</si>
  <si>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</si>
  <si>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</si>
  <si>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</si>
  <si>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</si>
  <si>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</si>
  <si>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</si>
  <si>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</si>
  <si>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</si>
  <si>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</si>
  <si>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</si>
  <si>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</si>
  <si>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</si>
  <si>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</si>
  <si>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</si>
  <si>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</si>
  <si>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</si>
  <si>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</si>
  <si>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</si>
  <si>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</si>
  <si>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</si>
  <si>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</si>
  <si>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</si>
  <si>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</si>
  <si>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</si>
  <si>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</si>
  <si>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</si>
  <si>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</si>
  <si>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</si>
  <si>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</si>
  <si>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</si>
  <si>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</si>
  <si>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</si>
  <si>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</si>
  <si>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</si>
  <si>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</si>
  <si>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</si>
  <si>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</si>
  <si>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</si>
  <si>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</si>
  <si>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</si>
  <si>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</si>
  <si>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</si>
  <si>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</si>
  <si>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</si>
  <si>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</si>
  <si>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</si>
  <si>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</si>
  <si>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</si>
  <si>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</si>
  <si>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</si>
  <si>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</si>
  <si>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</si>
  <si>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</si>
  <si>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</si>
  <si>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</si>
  <si>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</si>
  <si>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</si>
  <si>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</si>
  <si>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</si>
  <si>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</si>
  <si>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</si>
  <si>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</si>
  <si>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</si>
  <si>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</si>
  <si>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</si>
  <si>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</si>
  <si>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</si>
  <si>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</si>
  <si>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</si>
  <si>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</si>
  <si>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</si>
  <si>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</si>
  <si>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</si>
  <si>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</si>
  <si>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</si>
  <si>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</si>
  <si>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</si>
  <si>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</si>
  <si>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</si>
  <si>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</si>
  <si>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</si>
  <si>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</si>
  <si>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</si>
  <si>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</si>
  <si>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</si>
  <si>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</si>
  <si>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</si>
  <si>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</si>
  <si>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</si>
  <si>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</si>
  <si>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</si>
  <si>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</si>
  <si>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</si>
  <si>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</si>
  <si>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</si>
  <si>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</si>
  <si>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</si>
  <si>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</si>
  <si>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</si>
  <si>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</si>
  <si>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</si>
  <si>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</si>
  <si>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</si>
  <si>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</si>
  <si>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</si>
  <si>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</si>
  <si>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</si>
  <si>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</si>
  <si>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</si>
  <si>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</si>
  <si>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</si>
  <si>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</si>
  <si>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</si>
  <si>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</si>
  <si>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</si>
  <si>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</si>
  <si>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</si>
  <si>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</si>
  <si>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</si>
  <si>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</si>
  <si>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</si>
  <si>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</si>
  <si>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</si>
  <si>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</si>
  <si>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</si>
  <si>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</si>
  <si>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</si>
  <si>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</si>
  <si>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</si>
  <si>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</si>
  <si>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</si>
  <si>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</si>
  <si>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</si>
  <si>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</si>
  <si>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</si>
  <si>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</si>
  <si>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</si>
  <si>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</si>
  <si>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</si>
  <si>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</si>
  <si>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</si>
  <si>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</si>
  <si>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</si>
  <si>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</si>
  <si>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</si>
  <si>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</si>
  <si>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</si>
  <si>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</si>
  <si>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</si>
  <si>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</si>
  <si>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</si>
  <si>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</si>
  <si>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</si>
  <si>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</si>
  <si>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</si>
  <si>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</si>
  <si>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</si>
  <si>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</si>
  <si>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</si>
  <si>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</si>
  <si>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</si>
  <si>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</si>
  <si>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</si>
  <si>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</si>
  <si>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</si>
  <si>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</si>
  <si>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</si>
  <si>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</si>
  <si>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</si>
  <si>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</si>
  <si>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</si>
  <si>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</si>
  <si>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</si>
  <si>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</si>
  <si>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</si>
  <si>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</si>
  <si>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</si>
  <si>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</si>
  <si>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</si>
  <si>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</si>
  <si>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</si>
  <si>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</si>
  <si>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</si>
  <si>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</si>
  <si>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</si>
  <si>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</si>
  <si>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</si>
  <si>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</si>
  <si>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</si>
  <si>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</si>
  <si>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</si>
  <si>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</si>
  <si>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</si>
  <si>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</si>
  <si>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</si>
  <si>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</si>
  <si>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</si>
  <si>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</si>
  <si>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</si>
  <si>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</si>
  <si>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</si>
  <si>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</si>
  <si>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</si>
  <si>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</si>
  <si>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</si>
  <si>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</si>
  <si>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</si>
  <si>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</si>
  <si>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</si>
  <si>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</si>
  <si>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</si>
  <si>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</si>
  <si>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</si>
  <si>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</si>
  <si>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</si>
  <si>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</si>
  <si>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</si>
  <si>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</si>
  <si>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</si>
  <si>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</si>
  <si>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</si>
  <si>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</si>
  <si>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</si>
  <si>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</si>
  <si>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</si>
  <si>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</si>
  <si>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</si>
  <si>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</si>
  <si>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</si>
  <si>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</si>
  <si>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</si>
  <si>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</si>
  <si>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</si>
  <si>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</si>
  <si>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</si>
  <si>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</si>
  <si>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</si>
  <si>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</si>
  <si>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</si>
  <si>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</si>
  <si>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</si>
  <si>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</si>
  <si>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</si>
  <si>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</si>
  <si>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</si>
  <si>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</si>
  <si>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</si>
  <si>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</si>
  <si>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</si>
  <si>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</si>
  <si>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</si>
  <si>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</si>
  <si>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</si>
  <si>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</si>
  <si>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</si>
  <si>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</si>
  <si>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</si>
  <si>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</si>
  <si>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</si>
  <si>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</si>
  <si>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</si>
  <si>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</si>
  <si>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</si>
  <si>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</si>
  <si>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</si>
  <si>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</si>
  <si>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</si>
  <si>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</si>
  <si>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</si>
  <si>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</si>
  <si>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</si>
  <si>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</si>
  <si>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</si>
  <si>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</si>
  <si>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</si>
  <si>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</si>
  <si>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</si>
  <si>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</si>
  <si>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</si>
  <si>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</si>
  <si>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</si>
  <si>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</si>
  <si>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</si>
  <si>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</si>
  <si>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</si>
  <si>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</si>
  <si>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</si>
  <si>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</si>
  <si>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</si>
  <si>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</si>
  <si>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</si>
  <si>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</si>
  <si>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</si>
  <si>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</si>
  <si>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</si>
  <si>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</si>
  <si>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</si>
  <si>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</si>
  <si>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</si>
  <si>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</si>
  <si>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</si>
  <si>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</si>
  <si>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</si>
  <si>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</si>
  <si>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</si>
  <si>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</si>
  <si>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</si>
  <si>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</si>
  <si>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</si>
  <si>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</si>
  <si>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</si>
  <si>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</si>
  <si>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</si>
  <si>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</si>
  <si>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</si>
  <si>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</si>
  <si>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</si>
  <si>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</si>
  <si>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</si>
  <si>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</si>
  <si>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</si>
  <si>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</si>
  <si>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</si>
  <si>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</si>
  <si>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</si>
  <si>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</si>
  <si>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</si>
  <si>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</si>
  <si>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</si>
  <si>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</si>
  <si>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</si>
  <si>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</si>
  <si>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</si>
  <si>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</si>
  <si>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</si>
  <si>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</si>
  <si>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</si>
  <si>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</si>
  <si>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</si>
  <si>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</si>
  <si>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</si>
  <si>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</si>
  <si>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</si>
  <si>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</si>
  <si>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</si>
  <si>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</si>
  <si>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</si>
  <si>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</si>
  <si>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</si>
  <si>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</si>
  <si>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</si>
  <si>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</si>
  <si>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</si>
  <si>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</si>
  <si>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</si>
  <si>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</si>
  <si>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</si>
  <si>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</si>
  <si>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</si>
  <si>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</si>
  <si>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</si>
  <si>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</si>
  <si>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</si>
  <si>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</si>
  <si>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</si>
  <si>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</si>
  <si>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</si>
  <si>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</si>
  <si>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</si>
  <si>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</si>
  <si>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</si>
  <si>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</si>
  <si>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</si>
  <si>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</si>
  <si>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</si>
  <si>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</si>
  <si>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</si>
  <si>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</si>
  <si>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</si>
  <si>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</si>
  <si>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</si>
  <si>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</si>
  <si>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</si>
  <si>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</si>
  <si>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</si>
  <si>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</si>
  <si>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</si>
  <si>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</si>
  <si>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</si>
  <si>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</si>
  <si>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</si>
  <si>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</si>
  <si>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</si>
  <si>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</si>
  <si>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</si>
  <si>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</si>
  <si>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</si>
  <si>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</si>
  <si>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</si>
  <si>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</si>
  <si>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</si>
  <si>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</si>
  <si>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</si>
  <si>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</si>
  <si>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</si>
  <si>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</si>
  <si>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</si>
  <si>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</si>
  <si>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</si>
  <si>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</si>
  <si>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</si>
  <si>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</si>
  <si>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</si>
  <si>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</si>
  <si>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</si>
  <si>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</si>
  <si>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</si>
  <si>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</si>
  <si>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</si>
  <si>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</si>
  <si>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</si>
  <si>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</si>
  <si>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</si>
  <si>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</si>
  <si>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</si>
  <si>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</si>
  <si>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</si>
  <si>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</si>
  <si>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</si>
  <si>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</si>
  <si>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</si>
  <si>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</si>
  <si>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</si>
  <si>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</si>
  <si>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</si>
  <si>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</si>
  <si>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</si>
  <si>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</si>
  <si>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</si>
  <si>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</si>
  <si>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</si>
  <si>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</si>
  <si>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</si>
  <si>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</si>
  <si>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</si>
  <si>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</si>
  <si>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</si>
  <si>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</si>
  <si>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</si>
  <si>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</si>
  <si>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</si>
  <si>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</si>
  <si>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</si>
  <si>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</si>
  <si>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</si>
  <si>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</si>
  <si>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</si>
  <si>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</si>
  <si>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</si>
  <si>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</si>
  <si>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</si>
  <si>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</si>
  <si>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</si>
  <si>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</si>
  <si>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</si>
  <si>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</si>
  <si>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</si>
  <si>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</si>
  <si>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</si>
  <si>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</si>
  <si>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</si>
  <si>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</si>
  <si>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</si>
  <si>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</si>
  <si>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</si>
  <si>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</si>
  <si>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</si>
  <si>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</si>
  <si>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</si>
  <si>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</si>
  <si>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</si>
  <si>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</si>
  <si>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</si>
  <si>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</si>
  <si>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</si>
  <si>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</si>
  <si>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</si>
  <si>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</si>
  <si>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</si>
  <si>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</si>
  <si>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</si>
  <si>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</si>
  <si>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</si>
  <si>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</si>
  <si>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</si>
  <si>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</si>
  <si>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</si>
  <si>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</si>
  <si>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</si>
  <si>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</si>
  <si>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</si>
  <si>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</si>
  <si>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</si>
  <si>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</si>
  <si>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</si>
  <si>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</si>
  <si>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</si>
  <si>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</si>
  <si>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</si>
  <si>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</si>
  <si>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</si>
  <si>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</si>
  <si>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</si>
  <si>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</si>
  <si>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</si>
  <si>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</si>
  <si>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</si>
  <si>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</si>
  <si>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</si>
  <si>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</si>
  <si>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</si>
  <si>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</si>
  <si>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</si>
  <si>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</si>
  <si>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</si>
  <si>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</si>
  <si>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</si>
  <si>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</si>
  <si>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</si>
  <si>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</si>
  <si>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</si>
  <si>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</si>
  <si>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</si>
  <si>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</si>
  <si>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</si>
  <si>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</si>
  <si>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</si>
  <si>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</si>
  <si>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</si>
  <si>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</si>
  <si>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</si>
  <si>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</si>
  <si>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</si>
  <si>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</si>
  <si>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</si>
  <si>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</si>
  <si>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</si>
  <si>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</si>
  <si>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</si>
  <si>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</si>
  <si>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</si>
  <si>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</si>
  <si>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</si>
  <si>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</si>
  <si>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</si>
  <si>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</si>
  <si>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</si>
  <si>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</si>
  <si>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</si>
  <si>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</si>
  <si>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</si>
  <si>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</si>
  <si>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</si>
  <si>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</si>
  <si>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</si>
  <si>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</si>
  <si>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</si>
  <si>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</si>
  <si>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</si>
  <si>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</si>
  <si>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</si>
  <si>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</si>
  <si>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</si>
  <si>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</si>
  <si>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</si>
  <si>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</si>
  <si>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</si>
  <si>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</si>
  <si>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</si>
  <si>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</si>
  <si>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</si>
  <si>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</si>
  <si>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</si>
  <si>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</si>
  <si>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</si>
  <si>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</si>
  <si>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</si>
  <si>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</si>
  <si>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</si>
  <si>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</si>
  <si>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</si>
  <si>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</si>
  <si>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</si>
  <si>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</si>
  <si>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</si>
  <si>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</si>
  <si>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</si>
  <si>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</si>
  <si>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</si>
  <si>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</si>
  <si>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</si>
  <si>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</si>
  <si>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</si>
  <si>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</si>
  <si>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</si>
  <si>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</si>
  <si>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</si>
  <si>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</si>
  <si>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</si>
  <si>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</si>
  <si>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</si>
  <si>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</si>
  <si>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</si>
  <si>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</si>
  <si>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</si>
  <si>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</si>
  <si>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</si>
  <si>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</si>
  <si>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</si>
  <si>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</si>
  <si>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</si>
  <si>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</si>
  <si>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</si>
  <si>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</si>
  <si>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</si>
  <si>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</si>
  <si>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</si>
  <si>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</si>
  <si>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</si>
  <si>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</si>
  <si>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</si>
  <si>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</si>
  <si>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</si>
  <si>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</si>
  <si>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</si>
  <si>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</si>
  <si>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</si>
  <si>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</si>
  <si>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</si>
  <si>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</si>
  <si>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</si>
  <si>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</si>
  <si>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</si>
  <si>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</si>
  <si>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</si>
  <si>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</si>
  <si>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</si>
  <si>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</si>
  <si>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</si>
  <si>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</si>
  <si>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</si>
  <si>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</si>
  <si>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</si>
  <si>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</si>
  <si>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</si>
  <si>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</si>
  <si>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</si>
  <si>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</si>
  <si>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</si>
  <si>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</si>
  <si>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</si>
  <si>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</si>
  <si>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</si>
  <si>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</si>
  <si>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</si>
  <si>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</si>
  <si>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</si>
  <si>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</si>
  <si>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</si>
  <si>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</si>
  <si>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</si>
  <si>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</si>
  <si>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</si>
  <si>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</si>
  <si>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</si>
  <si>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</si>
  <si>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</si>
  <si>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</si>
  <si>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</si>
  <si>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</si>
  <si>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</si>
  <si>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</si>
  <si>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</si>
  <si>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</si>
  <si>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</si>
  <si>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</si>
  <si>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</si>
  <si>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</si>
  <si>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</si>
  <si>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</si>
  <si>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</si>
  <si>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</si>
  <si>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</si>
  <si>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</si>
  <si>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</si>
  <si>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</si>
  <si>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</si>
  <si>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</si>
  <si>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</si>
  <si>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</si>
  <si>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</si>
  <si>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</si>
  <si>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</si>
  <si>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</si>
  <si>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</si>
  <si>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</si>
  <si>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</si>
  <si>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</si>
  <si>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</si>
  <si>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</si>
  <si>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</si>
  <si>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</si>
  <si>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</si>
  <si>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</si>
  <si>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</si>
  <si>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</si>
  <si>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</si>
  <si>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</si>
  <si>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</si>
  <si>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</si>
  <si>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</si>
  <si>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</si>
  <si>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</si>
  <si>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</si>
  <si>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</si>
  <si>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</si>
  <si>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</si>
  <si>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</si>
  <si>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</si>
  <si>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</si>
  <si>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</si>
  <si>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</si>
  <si>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</si>
  <si>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</si>
  <si>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</si>
  <si>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</si>
  <si>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</si>
  <si>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</si>
  <si>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</si>
  <si>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</si>
  <si>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</si>
  <si>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</si>
  <si>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</si>
  <si>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</si>
  <si>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</si>
  <si>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</si>
  <si>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</si>
  <si>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</si>
  <si>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</si>
  <si>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</si>
  <si>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</si>
  <si>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</si>
  <si>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</si>
  <si>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</si>
  <si>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</si>
  <si>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</si>
  <si>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</si>
  <si>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</si>
  <si>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</si>
  <si>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</si>
  <si>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</si>
  <si>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</si>
  <si>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</si>
  <si>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</si>
  <si>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</si>
  <si>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</si>
  <si>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</si>
  <si>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</si>
  <si>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</si>
  <si>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</si>
  <si>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</si>
  <si>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</si>
  <si>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</si>
  <si>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</si>
  <si>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</si>
  <si>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</si>
  <si>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</si>
  <si>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</si>
  <si>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</si>
  <si>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</si>
  <si>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</si>
  <si>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</si>
  <si>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</si>
  <si>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</si>
  <si>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</si>
  <si>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</si>
  <si>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</si>
  <si>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</si>
  <si>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</si>
  <si>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</si>
  <si>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</si>
  <si>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</si>
  <si>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</si>
  <si>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</si>
  <si>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</si>
  <si>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</si>
  <si>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</si>
  <si>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</si>
  <si>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</si>
  <si>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</si>
  <si>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</si>
  <si>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</si>
  <si>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</si>
  <si>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</si>
  <si>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</si>
  <si>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</si>
  <si>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</si>
  <si>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</si>
  <si>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</si>
  <si>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</si>
  <si>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</si>
  <si>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</si>
  <si>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</si>
  <si>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</si>
  <si>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</si>
  <si>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</si>
  <si>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</si>
  <si>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</si>
  <si>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</si>
  <si>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</si>
  <si>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</si>
  <si>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</si>
  <si>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</si>
  <si>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</si>
  <si>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</si>
  <si>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</si>
  <si>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</si>
  <si>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</si>
  <si>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</si>
  <si>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</si>
  <si>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</si>
  <si>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</si>
  <si>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</si>
  <si>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</si>
  <si>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</si>
  <si>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</si>
  <si>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</si>
  <si>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</si>
  <si>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</si>
  <si>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</si>
  <si>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</si>
  <si>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</si>
  <si>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</si>
  <si>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</si>
  <si>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</si>
  <si>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</si>
  <si>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</si>
  <si>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</si>
  <si>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</si>
  <si>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</si>
  <si>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</si>
  <si>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</si>
  <si>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</si>
  <si>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</si>
  <si>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</si>
  <si>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</si>
  <si>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</si>
  <si>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</si>
  <si>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</si>
  <si>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</si>
  <si>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</si>
  <si>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</si>
  <si>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</si>
  <si>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</si>
  <si>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</si>
  <si>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</si>
  <si>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</si>
  <si>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</si>
  <si>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</si>
  <si>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</si>
  <si>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</si>
  <si>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</si>
  <si>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</si>
  <si>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</si>
  <si>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</si>
  <si>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</si>
  <si>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</si>
  <si>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</si>
  <si>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</si>
  <si>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</si>
  <si>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</si>
  <si>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</si>
  <si>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</si>
  <si>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</si>
  <si>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</si>
  <si>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</si>
  <si>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</si>
  <si>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</si>
  <si>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</si>
  <si>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</si>
  <si>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</si>
  <si>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</si>
  <si>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</si>
  <si>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</si>
  <si>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</si>
  <si>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</si>
  <si>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</si>
  <si>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</si>
  <si>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</si>
  <si>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</si>
  <si>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</si>
  <si>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</si>
  <si>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</si>
  <si>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</si>
  <si>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</si>
  <si>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</si>
  <si>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</si>
  <si>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</si>
  <si>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</si>
  <si>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</si>
  <si>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</si>
  <si>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</si>
  <si>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</si>
  <si>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</si>
  <si>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</si>
  <si>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</si>
  <si>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</si>
  <si>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</si>
  <si>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</si>
  <si>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</si>
  <si>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</si>
  <si>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</si>
  <si>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</si>
  <si>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</si>
  <si>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</si>
  <si>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</si>
  <si>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</si>
  <si>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</si>
  <si>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</si>
  <si>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</si>
  <si>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</si>
  <si>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</si>
  <si>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</si>
  <si>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</si>
  <si>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</si>
  <si>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</si>
  <si>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</si>
  <si>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</si>
  <si>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</si>
  <si>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</si>
  <si>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</si>
  <si>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</si>
  <si>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</si>
  <si>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</si>
  <si>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</si>
  <si>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</si>
  <si>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</si>
  <si>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</si>
  <si>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</si>
  <si>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</si>
  <si>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</si>
  <si>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</si>
  <si>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</si>
  <si>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</si>
  <si>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</si>
  <si>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</si>
  <si>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</si>
  <si>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</si>
  <si>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</si>
  <si>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</si>
  <si>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</si>
  <si>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</si>
  <si>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</si>
  <si>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</si>
  <si>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</si>
  <si>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</si>
  <si>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</si>
  <si>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</si>
  <si>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</si>
  <si>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</si>
  <si>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</si>
  <si>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</si>
  <si>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</si>
  <si>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</si>
  <si>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</si>
  <si>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</si>
  <si>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</si>
  <si>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</si>
  <si>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</si>
  <si>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</si>
  <si>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</si>
  <si>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</si>
  <si>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</si>
  <si>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</si>
  <si>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</si>
  <si>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</si>
  <si>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</si>
  <si>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</si>
  <si>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</si>
  <si>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</si>
  <si>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</si>
  <si>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</si>
  <si>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</si>
  <si>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</si>
  <si>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</si>
  <si>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</si>
  <si>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</si>
  <si>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</si>
  <si>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</si>
  <si>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</si>
  <si>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</si>
  <si>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</si>
  <si>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</si>
  <si>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</si>
  <si>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</si>
  <si>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</si>
  <si>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</si>
  <si>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</si>
  <si>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</si>
  <si>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</si>
  <si>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</si>
  <si>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</si>
  <si>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</si>
  <si>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</si>
  <si>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</si>
  <si>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</si>
  <si>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</si>
  <si>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</si>
  <si>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</si>
  <si>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</si>
  <si>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</si>
  <si>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</si>
  <si>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</si>
  <si>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</si>
  <si>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</si>
  <si>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</si>
  <si>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</si>
  <si>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</si>
  <si>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</si>
  <si>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</si>
  <si>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</si>
  <si>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</si>
  <si>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</si>
  <si>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</si>
  <si>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</si>
  <si>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</si>
  <si>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</si>
  <si>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</si>
  <si>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</si>
  <si>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</si>
  <si>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</si>
  <si>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</si>
  <si>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</si>
  <si>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</si>
  <si>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</si>
  <si>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</si>
  <si>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</si>
  <si>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</si>
  <si>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</si>
  <si>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</si>
  <si>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</si>
  <si>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</si>
  <si>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</si>
  <si>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</si>
  <si>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</si>
  <si>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</si>
  <si>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</si>
  <si>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</si>
  <si>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</si>
  <si>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</si>
  <si>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</si>
  <si>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</si>
  <si>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</si>
  <si>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</si>
  <si>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</si>
  <si>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</si>
  <si>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</si>
  <si>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</si>
  <si>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</si>
  <si>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</si>
  <si>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</si>
  <si>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</si>
  <si>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</si>
  <si>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</si>
  <si>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</si>
  <si>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</si>
  <si>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</si>
  <si>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</si>
  <si>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</si>
  <si>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</si>
  <si>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</si>
  <si>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</si>
  <si>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</si>
  <si>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</si>
  <si>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</si>
  <si>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</si>
  <si>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</si>
  <si>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</si>
  <si>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</si>
  <si>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</si>
  <si>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</si>
  <si>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</si>
  <si>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</si>
  <si>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</si>
  <si>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</si>
  <si>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</si>
  <si>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</si>
  <si>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</si>
  <si>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</si>
  <si>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</si>
  <si>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</si>
  <si>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</si>
  <si>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</si>
  <si>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</si>
  <si>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</si>
  <si>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</si>
  <si>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</si>
  <si>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</si>
  <si>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</si>
  <si>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</si>
  <si>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</si>
  <si>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</si>
  <si>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</si>
  <si>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</si>
  <si>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</si>
  <si>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</si>
  <si>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</si>
  <si>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</si>
  <si>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</si>
  <si>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</si>
  <si>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</si>
  <si>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</si>
  <si>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</si>
  <si>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</si>
  <si>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</si>
  <si>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</si>
  <si>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</si>
  <si>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</si>
  <si>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</si>
  <si>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</si>
  <si>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</si>
  <si>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</si>
  <si>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</si>
  <si>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</si>
  <si>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</si>
  <si>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</si>
  <si>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</si>
  <si>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</si>
  <si>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</si>
  <si>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</si>
  <si>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</si>
  <si>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</si>
  <si>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</si>
  <si>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</si>
  <si>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</si>
  <si>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</si>
  <si>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</si>
  <si>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</si>
  <si>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</si>
  <si>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</si>
  <si>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</si>
  <si>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</si>
  <si>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</si>
  <si>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</si>
  <si>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</si>
  <si>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</si>
  <si>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</si>
  <si>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</si>
  <si>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</si>
  <si>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</si>
  <si>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</si>
  <si>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</si>
  <si>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</si>
  <si>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</si>
  <si>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</si>
  <si>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</si>
  <si>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</si>
  <si>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</si>
  <si>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</si>
  <si>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</si>
  <si>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</si>
  <si>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</si>
  <si>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</si>
  <si>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</si>
  <si>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</si>
  <si>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</si>
  <si>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</si>
  <si>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</si>
  <si>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</si>
  <si>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</si>
  <si>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</si>
  <si>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</si>
  <si>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</si>
  <si>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</si>
  <si>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</si>
  <si>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</si>
  <si>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</si>
  <si>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</si>
  <si>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</si>
  <si>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</si>
  <si>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</si>
  <si>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</si>
  <si>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</si>
  <si>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</si>
  <si>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</si>
  <si>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</si>
  <si>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</si>
  <si>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</si>
  <si>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</si>
  <si>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</si>
  <si>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</si>
  <si>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</si>
  <si>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</si>
  <si>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</si>
  <si>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</si>
  <si>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</si>
  <si>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</si>
  <si>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</si>
  <si>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</si>
  <si>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</si>
  <si>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</si>
  <si>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</si>
  <si>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</si>
  <si>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</si>
  <si>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</si>
  <si>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</si>
  <si>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</si>
  <si>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</si>
  <si>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</si>
  <si>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</si>
  <si>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</si>
  <si>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</si>
  <si>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</si>
  <si>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</si>
  <si>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</si>
  <si>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</si>
  <si>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</si>
  <si>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</si>
  <si>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</si>
  <si>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</si>
  <si>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</si>
  <si>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</si>
  <si>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</si>
  <si>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</si>
  <si>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</si>
  <si>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</si>
  <si>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</si>
  <si>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</si>
  <si>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</si>
  <si>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</si>
  <si>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</si>
  <si>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</si>
  <si>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</si>
  <si>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</si>
  <si>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</si>
  <si>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</si>
  <si>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</si>
  <si>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</si>
  <si>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</si>
  <si>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</si>
  <si>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</si>
  <si>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</si>
  <si>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</si>
  <si>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</si>
  <si>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</si>
  <si>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</si>
  <si>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</si>
  <si>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</si>
  <si>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</si>
  <si>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</si>
  <si>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</si>
  <si>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</si>
  <si>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</si>
  <si>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</si>
  <si>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</si>
  <si>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</si>
  <si>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</si>
  <si>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</si>
  <si>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</si>
  <si>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</si>
  <si>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</si>
  <si>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</si>
  <si>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</si>
  <si>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</si>
  <si>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</si>
  <si>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</si>
  <si>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</si>
  <si>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</si>
  <si>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</si>
  <si>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</si>
  <si>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</si>
  <si>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</si>
  <si>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</si>
  <si>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</si>
  <si>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</si>
  <si>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</si>
  <si>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</si>
  <si>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</si>
  <si>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</si>
  <si>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</si>
  <si>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</si>
  <si>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</si>
  <si>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</si>
  <si>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</si>
  <si>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</si>
  <si>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</si>
  <si>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</si>
  <si>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</si>
  <si>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</si>
  <si>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</si>
  <si>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</si>
  <si>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</si>
  <si>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</si>
  <si>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</si>
  <si>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</si>
  <si>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</si>
  <si>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</si>
  <si>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</si>
  <si>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</si>
  <si>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</si>
  <si>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</si>
  <si>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</si>
  <si>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</si>
  <si>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</si>
  <si>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</si>
  <si>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</si>
  <si>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</si>
  <si>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</si>
  <si>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</si>
  <si>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</si>
  <si>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</si>
  <si>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</si>
  <si>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</si>
  <si>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</si>
  <si>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</si>
  <si>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</si>
  <si>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</si>
  <si>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</si>
  <si>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</si>
  <si>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</si>
  <si>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</si>
  <si>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</si>
  <si>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</si>
  <si>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</si>
  <si>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</si>
  <si>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</si>
  <si>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</si>
  <si>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</si>
  <si>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</si>
  <si>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</si>
  <si>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</si>
  <si>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</si>
  <si>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</si>
  <si>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</si>
  <si>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</si>
  <si>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</si>
  <si>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</si>
  <si>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</si>
  <si>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</si>
  <si>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</si>
  <si>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</si>
  <si>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</si>
  <si>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</si>
  <si>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</si>
  <si>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</si>
  <si>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</si>
  <si>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</si>
  <si>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</si>
  <si>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</si>
  <si>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</si>
  <si>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</si>
  <si>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</si>
  <si>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</si>
  <si>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</si>
  <si>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</si>
  <si>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</si>
  <si>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</si>
  <si>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</si>
  <si>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</si>
  <si>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</si>
  <si>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</si>
  <si>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</si>
  <si>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</si>
  <si>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</si>
  <si>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</si>
  <si>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</si>
  <si>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</si>
  <si>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</si>
  <si>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</si>
  <si>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</si>
  <si>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</si>
  <si>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</si>
  <si>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</si>
  <si>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</si>
  <si>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</si>
  <si>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</si>
  <si>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</si>
  <si>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</si>
  <si>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</si>
  <si>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</si>
  <si>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</si>
  <si>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</si>
  <si>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</si>
  <si>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</si>
  <si>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</si>
  <si>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</si>
  <si>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</si>
  <si>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</si>
  <si>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</si>
  <si>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</si>
  <si>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</si>
  <si>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</si>
  <si>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</si>
  <si>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</si>
  <si>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</si>
  <si>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</si>
  <si>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</si>
  <si>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</si>
  <si>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</si>
  <si>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</si>
  <si>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</si>
  <si>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</si>
  <si>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</si>
  <si>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</si>
  <si>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</si>
  <si>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</si>
  <si>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</si>
  <si>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</si>
  <si>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</si>
  <si>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</si>
  <si>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</si>
  <si>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</si>
  <si>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</si>
  <si>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</si>
  <si>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</si>
  <si>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</si>
  <si>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</si>
  <si>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</si>
  <si>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</si>
  <si>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</si>
  <si>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</si>
  <si>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</si>
  <si>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</si>
  <si>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</si>
  <si>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</si>
  <si>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</si>
  <si>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</si>
  <si>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</si>
  <si>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</si>
  <si>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</si>
  <si>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</si>
  <si>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</si>
  <si>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</si>
  <si>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</si>
  <si>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</si>
  <si>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</si>
  <si>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</si>
  <si>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</si>
  <si>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</si>
  <si>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</si>
  <si>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</si>
  <si>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</si>
  <si>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</si>
  <si>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</si>
  <si>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</si>
  <si>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</si>
  <si>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</si>
  <si>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</si>
  <si>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</si>
  <si>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</si>
  <si>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</si>
  <si>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</si>
  <si>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</si>
  <si>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</si>
  <si>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</si>
  <si>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</si>
  <si>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</si>
  <si>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</si>
  <si>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</si>
  <si>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</si>
  <si>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</si>
  <si>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</si>
  <si>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</si>
  <si>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</si>
  <si>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</si>
  <si>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</si>
  <si>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</si>
  <si>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</si>
  <si>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</si>
  <si>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</si>
  <si>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</si>
  <si>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</si>
  <si>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</si>
  <si>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</si>
  <si>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</si>
  <si>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</si>
  <si>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</si>
  <si>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</si>
  <si>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</si>
  <si>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</si>
  <si>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</si>
  <si>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</si>
  <si>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</si>
  <si>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</si>
  <si>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</si>
  <si>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</si>
  <si>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</si>
  <si>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</si>
  <si>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</si>
  <si>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</si>
  <si>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</si>
  <si>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</si>
  <si>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</si>
  <si>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</si>
  <si>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</si>
  <si>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</si>
  <si>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</si>
  <si>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</si>
  <si>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</si>
  <si>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</si>
  <si>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</si>
  <si>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</si>
  <si>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</si>
  <si>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</si>
  <si>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</si>
  <si>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</si>
  <si>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</si>
  <si>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</si>
  <si>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</si>
  <si>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</si>
  <si>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</si>
  <si>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</si>
  <si>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</si>
  <si>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</si>
  <si>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</si>
  <si>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</si>
  <si>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</si>
  <si>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</si>
  <si>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</si>
  <si>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</si>
  <si>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</si>
  <si>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</si>
  <si>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</si>
  <si>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</si>
  <si>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</si>
  <si>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</si>
  <si>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</si>
  <si>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</si>
  <si>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</si>
  <si>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</si>
  <si>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</si>
  <si>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</si>
  <si>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</si>
  <si>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</si>
  <si>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</si>
  <si>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</si>
  <si>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</si>
  <si>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</si>
  <si>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</si>
  <si>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</si>
  <si>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</si>
  <si>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</si>
  <si>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</si>
  <si>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</si>
  <si>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</si>
  <si>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</si>
  <si>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</si>
  <si>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</si>
  <si>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</si>
  <si>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</si>
  <si>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</si>
  <si>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</si>
  <si>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</si>
  <si>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</si>
  <si>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</si>
  <si>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</si>
  <si>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</si>
  <si>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</si>
  <si>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</si>
  <si>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</si>
  <si>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</si>
  <si>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</si>
  <si>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</si>
  <si>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</si>
  <si>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</si>
  <si>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</si>
  <si>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</si>
  <si>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</si>
  <si>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</si>
  <si>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</si>
  <si>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</si>
  <si>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</si>
  <si>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</si>
  <si>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</si>
  <si>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</si>
  <si>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</si>
  <si>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</si>
  <si>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</si>
  <si>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</si>
  <si>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</si>
  <si>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</si>
  <si>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</si>
  <si>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</si>
  <si>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</si>
  <si>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</si>
  <si>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</si>
  <si>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</si>
  <si>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</si>
  <si>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</si>
  <si>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</si>
  <si>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</si>
  <si>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</si>
  <si>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</si>
  <si>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</si>
  <si>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</si>
  <si>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</si>
  <si>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</si>
  <si>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</si>
  <si>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</si>
  <si>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</si>
  <si>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</si>
  <si>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</si>
  <si>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</si>
  <si>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</si>
  <si>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</si>
  <si>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</si>
  <si>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</si>
  <si>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</si>
  <si>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</si>
  <si>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</si>
  <si>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</si>
  <si>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</si>
  <si>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</si>
  <si>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</si>
  <si>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</si>
  <si>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</si>
  <si>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</si>
  <si>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</si>
  <si>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</si>
  <si>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</si>
  <si>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</si>
  <si>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</si>
  <si>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</si>
  <si>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</si>
  <si>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</si>
  <si>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</si>
  <si>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</si>
  <si>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</si>
  <si>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</si>
  <si>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</si>
  <si>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</si>
  <si>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</si>
  <si>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</si>
  <si>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</si>
  <si>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</si>
  <si>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</si>
  <si>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</si>
  <si>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</si>
  <si>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</si>
  <si>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</si>
  <si>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</si>
  <si>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</si>
  <si>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</si>
  <si>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</si>
  <si>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</si>
  <si>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</si>
  <si>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</si>
  <si>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</si>
  <si>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</si>
  <si>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</si>
  <si>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</si>
  <si>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</si>
  <si>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</si>
  <si>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</si>
  <si>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</si>
  <si>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</si>
  <si>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</si>
  <si>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</si>
  <si>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</si>
  <si>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</si>
  <si>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</si>
  <si>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</si>
  <si>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</si>
  <si>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</si>
  <si>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</si>
  <si>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</si>
  <si>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</si>
  <si>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</si>
  <si>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</si>
  <si>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</si>
  <si>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</si>
  <si>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</si>
  <si>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</si>
  <si>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</si>
  <si>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</si>
  <si>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</si>
  <si>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</si>
  <si>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</si>
  <si>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</si>
  <si>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</si>
  <si>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</si>
  <si>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</si>
  <si>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</si>
  <si>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</si>
  <si>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</si>
  <si>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</si>
  <si>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</si>
  <si>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</si>
  <si>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</si>
  <si>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</si>
  <si>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</si>
  <si>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</si>
  <si>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</si>
  <si>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</si>
  <si>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</si>
  <si>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</si>
  <si>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</si>
  <si>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</si>
  <si>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</si>
  <si>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</si>
  <si>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</si>
  <si>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</si>
  <si>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</si>
  <si>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</si>
  <si>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</si>
  <si>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</si>
  <si>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</si>
  <si>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</si>
  <si>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</si>
  <si>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</si>
  <si>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</si>
  <si>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</si>
  <si>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</si>
  <si>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</si>
  <si>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</si>
  <si>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</si>
  <si>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</si>
  <si>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</si>
  <si>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</si>
  <si>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</si>
  <si>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</si>
  <si>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</si>
  <si>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</si>
  <si>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</si>
  <si>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</si>
  <si>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</si>
  <si>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</si>
  <si>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</si>
  <si>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</si>
  <si>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</si>
  <si>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</si>
  <si>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</si>
  <si>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</si>
  <si>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</si>
  <si>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</si>
  <si>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</si>
  <si>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</si>
  <si>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</si>
  <si>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</si>
  <si>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</si>
  <si>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</si>
  <si>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</si>
  <si>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</si>
  <si>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</si>
  <si>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</si>
  <si>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</si>
  <si>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</si>
  <si>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</si>
  <si>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</si>
  <si>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</si>
  <si>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</si>
  <si>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</si>
  <si>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</si>
  <si>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</si>
  <si>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</si>
  <si>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</si>
  <si>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</si>
  <si>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</si>
  <si>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</si>
  <si>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</si>
  <si>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</si>
  <si>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</si>
  <si>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</si>
  <si>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</si>
  <si>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</si>
  <si>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</si>
  <si>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</si>
  <si>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</si>
  <si>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</si>
  <si>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</si>
  <si>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</si>
  <si>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</si>
  <si>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</si>
  <si>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</si>
  <si>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</si>
  <si>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</si>
  <si>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</si>
  <si>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</si>
  <si>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</si>
  <si>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</si>
  <si>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</si>
  <si>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</si>
  <si>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</si>
  <si>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</si>
  <si>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</si>
  <si>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</si>
  <si>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</si>
  <si>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</si>
  <si>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</si>
  <si>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</si>
  <si>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</si>
  <si>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</si>
  <si>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</si>
  <si>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</si>
  <si>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</si>
  <si>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</si>
  <si>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</si>
  <si>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</si>
  <si>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</si>
  <si>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</si>
  <si>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</si>
  <si>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</si>
  <si>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</si>
  <si>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</si>
  <si>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</si>
  <si>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</si>
  <si>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</si>
  <si>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</si>
  <si>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</si>
  <si>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</si>
  <si>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</si>
  <si>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</si>
  <si>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</si>
  <si>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</si>
  <si>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</si>
  <si>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</si>
  <si>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</si>
  <si>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</si>
  <si>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</si>
  <si>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</si>
  <si>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</si>
  <si>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</si>
  <si>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</si>
  <si>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</si>
  <si>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</si>
  <si>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</si>
  <si>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</si>
  <si>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</si>
  <si>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</si>
  <si>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</si>
  <si>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</si>
  <si>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</si>
  <si>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</si>
  <si>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</si>
  <si>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</si>
  <si>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</si>
  <si>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</si>
  <si>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</si>
  <si>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</si>
  <si>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</si>
  <si>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</si>
  <si>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</si>
  <si>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</si>
  <si>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</si>
  <si>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</si>
  <si>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</si>
  <si>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</si>
  <si>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</si>
  <si>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</si>
  <si>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</si>
  <si>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</si>
  <si>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</si>
  <si>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</si>
  <si>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</si>
  <si>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</si>
  <si>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</si>
  <si>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</si>
  <si>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</si>
  <si>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</si>
  <si>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</si>
  <si>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</si>
  <si>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</si>
  <si>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</si>
  <si>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</si>
  <si>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</si>
  <si>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</si>
  <si>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</si>
  <si>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</si>
  <si>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</si>
  <si>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</si>
  <si>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</si>
  <si>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</si>
  <si>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</si>
  <si>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</si>
  <si>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</si>
  <si>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</si>
  <si>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</si>
  <si>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</si>
  <si>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</si>
  <si>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</si>
  <si>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</si>
  <si>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</si>
  <si>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</si>
  <si>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</si>
  <si>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</si>
  <si>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</si>
  <si>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</si>
  <si>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</si>
  <si>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</si>
  <si>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</si>
  <si>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</si>
  <si>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</si>
  <si>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</si>
  <si>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</si>
  <si>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</si>
  <si>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</si>
  <si>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</si>
  <si>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</si>
  <si>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</si>
  <si>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</si>
  <si>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</si>
  <si>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</si>
  <si>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</si>
  <si>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</si>
  <si>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</si>
  <si>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</si>
  <si>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</si>
  <si>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</si>
  <si>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</si>
  <si>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</si>
  <si>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</si>
  <si>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</si>
  <si>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</si>
  <si>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</si>
  <si>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</si>
  <si>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</si>
  <si>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</si>
  <si>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</si>
  <si>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</si>
  <si>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</si>
  <si>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</si>
  <si>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</si>
  <si>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</si>
  <si>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</si>
  <si>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</si>
  <si>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</si>
  <si>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</si>
  <si>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</si>
  <si>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</si>
  <si>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</si>
  <si>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</si>
  <si>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</si>
  <si>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</si>
  <si>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</si>
  <si>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</si>
  <si>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</si>
  <si>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</si>
  <si>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</si>
  <si>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</si>
  <si>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</si>
  <si>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</si>
  <si>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</si>
  <si>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</si>
  <si>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</si>
  <si>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</si>
  <si>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</si>
  <si>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</si>
  <si>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</si>
  <si>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</si>
  <si>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</si>
  <si>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</si>
  <si>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</si>
  <si>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</si>
  <si>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</si>
  <si>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</si>
  <si>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</si>
  <si>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</si>
  <si>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</si>
  <si>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</si>
  <si>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</si>
  <si>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</si>
  <si>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</si>
  <si>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</si>
  <si>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</si>
  <si>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</si>
  <si>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</si>
  <si>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</si>
  <si>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</si>
  <si>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</si>
  <si>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</si>
  <si>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</si>
  <si>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</si>
  <si>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</si>
  <si>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</si>
  <si>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</si>
  <si>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</si>
  <si>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</si>
  <si>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</si>
  <si>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</si>
  <si>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</si>
  <si>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</si>
  <si>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</si>
  <si>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</si>
  <si>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</si>
  <si>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</si>
  <si>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</si>
  <si>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</si>
  <si>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</si>
  <si>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</si>
  <si>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</si>
  <si>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</si>
  <si>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</si>
  <si>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</si>
  <si>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</si>
  <si>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</si>
  <si>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</si>
  <si>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</si>
  <si>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</si>
  <si>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</si>
  <si>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</si>
  <si>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</si>
  <si>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</si>
  <si>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</si>
  <si>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</si>
  <si>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</si>
  <si>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</si>
  <si>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</si>
  <si>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</si>
  <si>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</si>
  <si>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</si>
  <si>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</si>
  <si>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</si>
  <si>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</si>
  <si>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</si>
  <si>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</si>
  <si>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</si>
  <si>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</si>
  <si>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</si>
  <si>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</si>
  <si>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</si>
  <si>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</si>
  <si>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</si>
  <si>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</si>
  <si>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</si>
  <si>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</si>
  <si>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</si>
  <si>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</si>
  <si>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</si>
  <si>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</si>
  <si>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</si>
  <si>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</si>
  <si>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</si>
  <si>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</si>
  <si>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</si>
  <si>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</si>
  <si>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</si>
  <si>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</si>
  <si>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</si>
  <si>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</si>
  <si>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</si>
  <si>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</si>
  <si>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</si>
  <si>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</si>
  <si>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</si>
  <si>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</si>
  <si>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</si>
  <si>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</si>
  <si>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</si>
  <si>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</si>
  <si>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</si>
  <si>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</si>
  <si>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</si>
  <si>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</si>
  <si>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</si>
  <si>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</si>
  <si>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</si>
  <si>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</si>
  <si>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</si>
  <si>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</si>
  <si>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</si>
  <si>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</si>
  <si>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</si>
  <si>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</si>
  <si>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</si>
  <si>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</si>
  <si>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</si>
  <si>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</si>
  <si>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</si>
  <si>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</si>
  <si>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</si>
  <si>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</si>
  <si>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</si>
  <si>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</si>
  <si>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</si>
  <si>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</si>
  <si>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</si>
  <si>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</si>
  <si>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</si>
  <si>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</si>
  <si>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</si>
  <si>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</si>
  <si>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</si>
  <si>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</si>
  <si>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</si>
  <si>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</si>
  <si>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</si>
  <si>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</si>
  <si>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</si>
  <si>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</si>
  <si>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</si>
  <si>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</si>
  <si>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</si>
  <si>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</si>
  <si>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</si>
  <si>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</si>
  <si>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</si>
  <si>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</si>
  <si>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</si>
  <si>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</si>
  <si>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</si>
  <si>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</si>
  <si>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</si>
  <si>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</si>
  <si>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</si>
  <si>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</si>
  <si>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</si>
  <si>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</si>
  <si>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</si>
  <si>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</si>
  <si>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</si>
  <si>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</si>
  <si>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</si>
  <si>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</si>
  <si>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</si>
  <si>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</si>
  <si>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</si>
  <si>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</si>
  <si>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</si>
  <si>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</si>
  <si>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</si>
  <si>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</si>
  <si>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</si>
  <si>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</si>
  <si>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</si>
  <si>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</si>
  <si>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</si>
  <si>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</si>
  <si>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</si>
  <si>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</si>
  <si>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</si>
  <si>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</si>
  <si>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</si>
  <si>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</si>
  <si>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</si>
  <si>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</si>
  <si>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</si>
  <si>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</si>
  <si>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</si>
  <si>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</si>
  <si>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</si>
  <si>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</si>
  <si>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</si>
  <si>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</si>
  <si>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</si>
  <si>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</si>
  <si>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</si>
  <si>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</si>
  <si>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</si>
  <si>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</si>
  <si>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</si>
  <si>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</si>
  <si>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</si>
  <si>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</si>
  <si>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</si>
  <si>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</si>
  <si>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</si>
  <si>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</si>
  <si>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</si>
  <si>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</si>
  <si>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</si>
  <si>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</si>
  <si>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</si>
  <si>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</si>
  <si>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</si>
  <si>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</si>
  <si>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</si>
  <si>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</si>
  <si>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</si>
  <si>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</si>
  <si>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</si>
  <si>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</si>
  <si>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</si>
  <si>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</si>
  <si>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</si>
  <si>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</si>
  <si>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</si>
  <si>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</si>
  <si>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</si>
  <si>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</si>
  <si>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</si>
  <si>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</si>
  <si>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</si>
  <si>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</si>
  <si>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</si>
  <si>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</si>
  <si>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</si>
  <si>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</si>
  <si>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</si>
  <si>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</si>
  <si>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</si>
  <si>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</si>
  <si>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</si>
  <si>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</si>
  <si>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</si>
  <si>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</si>
  <si>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</si>
  <si>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</si>
  <si>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</si>
  <si>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</si>
  <si>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</si>
  <si>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</si>
  <si>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</si>
  <si>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</si>
  <si>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</si>
  <si>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</si>
  <si>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</si>
  <si>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</si>
  <si>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</si>
  <si>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</si>
  <si>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</si>
  <si>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</si>
  <si>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</si>
  <si>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</si>
  <si>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</si>
  <si>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</si>
  <si>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</si>
  <si>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</si>
  <si>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</si>
  <si>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</si>
  <si>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</si>
  <si>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</si>
  <si>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</si>
  <si>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</si>
  <si>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</si>
  <si>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</si>
  <si>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</si>
  <si>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</si>
  <si>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</si>
  <si>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</si>
  <si>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</si>
  <si>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</si>
  <si>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</si>
  <si>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</si>
  <si>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</si>
  <si>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</si>
  <si>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</si>
  <si>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</si>
  <si>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</si>
  <si>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</si>
  <si>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</si>
  <si>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</si>
  <si>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</si>
  <si>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</si>
  <si>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</si>
  <si>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</si>
  <si>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</si>
  <si>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</si>
  <si>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</si>
  <si>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</si>
  <si>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</si>
  <si>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</si>
  <si>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</si>
  <si>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</si>
  <si>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</si>
  <si>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</si>
  <si>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</si>
  <si>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</si>
  <si>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</si>
  <si>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</si>
  <si>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</si>
  <si>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</si>
  <si>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</si>
  <si>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</si>
  <si>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</si>
  <si>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</si>
  <si>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</si>
  <si>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</si>
  <si>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</si>
  <si>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</si>
  <si>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</si>
  <si>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</si>
  <si>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</si>
  <si>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</si>
  <si>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</si>
  <si>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</si>
  <si>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</si>
  <si>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</si>
  <si>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</si>
  <si>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</si>
  <si>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</si>
  <si>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</si>
  <si>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</si>
  <si>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</si>
  <si>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</si>
  <si>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</si>
  <si>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</si>
  <si>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</si>
  <si>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</si>
  <si>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</si>
  <si>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</si>
  <si>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</si>
  <si>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</si>
  <si>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</si>
  <si>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</si>
  <si>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</si>
  <si>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</si>
  <si>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</si>
  <si>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</si>
  <si>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</si>
  <si>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</si>
  <si>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</si>
  <si>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</si>
  <si>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</si>
  <si>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</si>
  <si>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</si>
  <si>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</si>
  <si>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</si>
  <si>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</si>
  <si>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</si>
  <si>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</si>
  <si>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</si>
  <si>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</si>
  <si>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</si>
  <si>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</si>
  <si>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</si>
  <si>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</si>
  <si>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</si>
  <si>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</si>
  <si>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</si>
  <si>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</si>
  <si>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</si>
  <si>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</si>
  <si>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</si>
  <si>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</si>
  <si>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</si>
  <si>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</si>
  <si>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</si>
  <si>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</si>
  <si>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</si>
  <si>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</si>
  <si>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</si>
  <si>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</si>
  <si>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</si>
  <si>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</si>
  <si>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</si>
  <si>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</si>
  <si>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</si>
  <si>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</si>
  <si>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</si>
  <si>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</si>
  <si>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</si>
  <si>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</si>
  <si>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</si>
  <si>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</si>
  <si>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</si>
  <si>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</si>
  <si>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</si>
  <si>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</si>
  <si>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</si>
  <si>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</si>
  <si>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</si>
  <si>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</si>
  <si>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</si>
  <si>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</si>
  <si>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</si>
  <si>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</si>
  <si>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</si>
  <si>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</si>
  <si>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</si>
  <si>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</si>
  <si>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</si>
  <si>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</si>
  <si>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</si>
  <si>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</si>
  <si>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</si>
  <si>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</si>
  <si>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</si>
  <si>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</si>
  <si>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</si>
  <si>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</si>
  <si>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</si>
  <si>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</si>
  <si>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</si>
  <si>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</si>
  <si>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</si>
  <si>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</si>
  <si>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</si>
  <si>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</si>
  <si>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</si>
  <si>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</si>
  <si>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</si>
  <si>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</si>
  <si>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</si>
  <si>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</si>
  <si>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</si>
  <si>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</si>
  <si>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</si>
  <si>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</si>
  <si>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</si>
  <si>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</si>
  <si>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</si>
  <si>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</si>
  <si>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</si>
  <si>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</si>
  <si>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</si>
  <si>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</si>
  <si>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</si>
  <si>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</si>
  <si>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</si>
  <si>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</si>
  <si>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</si>
  <si>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</si>
  <si>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</si>
  <si>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</si>
  <si>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</si>
  <si>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</si>
  <si>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</si>
  <si>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</si>
  <si>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</si>
  <si>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</si>
  <si>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</si>
  <si>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</si>
  <si>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</si>
  <si>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</si>
  <si>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</si>
  <si>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</si>
  <si>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</si>
  <si>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</si>
  <si>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</si>
  <si>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</si>
  <si>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</si>
  <si>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</si>
  <si>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</si>
  <si>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</si>
  <si>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</si>
  <si>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</si>
  <si>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</si>
  <si>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</si>
  <si>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</si>
  <si>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</si>
  <si>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</si>
  <si>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</si>
  <si>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</si>
  <si>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</si>
  <si>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</si>
  <si>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</si>
  <si>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</si>
  <si>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</si>
  <si>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</si>
  <si>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</si>
  <si>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</si>
  <si>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</si>
  <si>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</si>
  <si>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</si>
  <si>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</si>
  <si>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</si>
  <si>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</si>
  <si>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</si>
  <si>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</si>
  <si>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</si>
  <si>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</si>
  <si>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</si>
  <si>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</si>
  <si>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</si>
  <si>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</si>
  <si>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</si>
  <si>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</si>
  <si>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</si>
  <si>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</si>
  <si>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</si>
  <si>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</si>
  <si>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</si>
  <si>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</si>
  <si>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</si>
  <si>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</si>
  <si>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</si>
  <si>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</si>
  <si>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</si>
  <si>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</si>
  <si>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</si>
  <si>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</si>
  <si>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</si>
  <si>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</si>
  <si>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</si>
  <si>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</si>
  <si>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</si>
  <si>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</si>
  <si>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</si>
  <si>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</si>
  <si>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</si>
  <si>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</si>
  <si>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</si>
  <si>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</si>
  <si>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</si>
  <si>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</si>
  <si>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</si>
  <si>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</si>
  <si>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</si>
  <si>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</si>
  <si>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</si>
  <si>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</si>
  <si>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</si>
  <si>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</si>
  <si>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</si>
  <si>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</si>
  <si>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</si>
  <si>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</si>
  <si>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</si>
  <si>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</si>
  <si>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</si>
  <si>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</si>
  <si>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</si>
  <si>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</si>
  <si>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</si>
  <si>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</si>
  <si>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</si>
  <si>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</si>
  <si>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</si>
  <si>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</si>
  <si>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</si>
  <si>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</si>
  <si>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</si>
  <si>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</si>
  <si>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</si>
  <si>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</si>
  <si>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</si>
  <si>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</si>
  <si>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</si>
  <si>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</si>
  <si>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</si>
  <si>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</si>
  <si>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</si>
  <si>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</si>
  <si>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</si>
  <si>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</si>
  <si>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</si>
  <si>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</si>
  <si>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</si>
  <si>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</si>
  <si>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</si>
  <si>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</si>
  <si>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</si>
  <si>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</si>
  <si>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</si>
  <si>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</si>
  <si>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</si>
  <si>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</si>
  <si>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</si>
  <si>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</si>
  <si>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</si>
  <si>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</si>
  <si>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</si>
  <si>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</si>
  <si>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</si>
  <si>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</si>
  <si>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</si>
  <si>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</si>
  <si>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</si>
  <si>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</si>
  <si>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</si>
  <si>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</si>
  <si>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</si>
  <si>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</si>
  <si>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</si>
  <si>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</si>
  <si>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</si>
  <si>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</si>
  <si>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</si>
  <si>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</si>
  <si>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</si>
  <si>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</si>
  <si>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</si>
  <si>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</si>
  <si>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</si>
  <si>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</si>
  <si>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</si>
  <si>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</si>
  <si>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</si>
  <si>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</si>
  <si>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</si>
  <si>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</si>
  <si>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</si>
  <si>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</si>
  <si>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</si>
  <si>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</si>
  <si>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</si>
  <si>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</si>
  <si>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</si>
  <si>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</si>
  <si>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</si>
  <si>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</si>
  <si>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</si>
  <si>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</si>
  <si>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</si>
  <si>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</si>
  <si>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</si>
  <si>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</si>
  <si>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</si>
  <si>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</si>
  <si>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</si>
  <si>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</si>
  <si>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</si>
  <si>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</si>
  <si>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</si>
  <si>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</si>
  <si>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</si>
  <si>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</si>
  <si>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</si>
  <si>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</si>
  <si>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</si>
  <si>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</si>
  <si>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</si>
  <si>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</si>
  <si>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</si>
  <si>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</si>
  <si>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</si>
  <si>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</si>
  <si>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</si>
  <si>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</si>
  <si>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</si>
  <si>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</si>
  <si>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</si>
  <si>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</si>
  <si>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</si>
  <si>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</si>
  <si>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</si>
  <si>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</si>
  <si>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</si>
  <si>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</si>
  <si>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</si>
  <si>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</si>
  <si>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</si>
  <si>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</si>
  <si>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</si>
  <si>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</si>
  <si>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</si>
  <si>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</si>
  <si>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</si>
  <si>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</si>
  <si>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</si>
  <si>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</si>
  <si>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</si>
  <si>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</si>
  <si>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</si>
  <si>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</si>
  <si>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</si>
  <si>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</si>
  <si>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</si>
  <si>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</si>
  <si>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</si>
  <si>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</si>
  <si>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</si>
  <si>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</si>
  <si>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</si>
  <si>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</si>
  <si>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</si>
  <si>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</si>
  <si>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</si>
  <si>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</si>
  <si>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</si>
  <si>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</si>
  <si>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</si>
  <si>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</si>
  <si>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</si>
  <si>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</si>
  <si>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</si>
  <si>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</si>
  <si>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</si>
  <si>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</si>
  <si>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</si>
  <si>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</si>
  <si>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</si>
  <si>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</si>
  <si>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</si>
  <si>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</si>
  <si>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</si>
  <si>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</si>
  <si>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</si>
  <si>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</si>
  <si>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</si>
  <si>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</si>
  <si>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</si>
  <si>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</si>
  <si>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</si>
  <si>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</si>
  <si>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</si>
  <si>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</si>
  <si>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</si>
  <si>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</si>
  <si>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</si>
  <si>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</si>
  <si>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</si>
  <si>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</si>
  <si>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</si>
  <si>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</si>
  <si>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</si>
  <si>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</si>
  <si>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</si>
  <si>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</si>
  <si>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</si>
  <si>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</si>
  <si>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</si>
  <si>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</si>
  <si>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</si>
  <si>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</si>
  <si>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</si>
  <si>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</si>
  <si>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</si>
  <si>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</si>
  <si>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</si>
  <si>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</si>
  <si>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</si>
  <si>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</si>
  <si>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</si>
  <si>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</si>
  <si>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</si>
  <si>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</si>
  <si>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</si>
  <si>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</si>
  <si>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</si>
  <si>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</si>
  <si>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</si>
  <si>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</si>
  <si>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</si>
  <si>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</si>
  <si>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</si>
  <si>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</si>
  <si>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</si>
  <si>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</si>
  <si>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</si>
  <si>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</si>
  <si>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</si>
  <si>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</si>
  <si>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</si>
  <si>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</si>
  <si>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</si>
  <si>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</si>
  <si>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</si>
  <si>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</si>
  <si>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</si>
  <si>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</si>
  <si>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</si>
  <si>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</si>
  <si>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</si>
  <si>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</si>
  <si>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</si>
  <si>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</si>
  <si>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</si>
  <si>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</si>
  <si>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</si>
  <si>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</si>
  <si>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</si>
  <si>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</si>
  <si>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</si>
  <si>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</si>
  <si>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</si>
  <si>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</si>
  <si>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</si>
  <si>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</si>
  <si>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</si>
  <si>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</si>
  <si>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</si>
  <si>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</si>
  <si>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</si>
  <si>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</si>
  <si>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</si>
  <si>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</si>
  <si>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</si>
  <si>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</si>
  <si>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</si>
  <si>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</si>
  <si>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</si>
  <si>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</si>
  <si>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</si>
  <si>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</si>
  <si>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</si>
  <si>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</si>
  <si>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</si>
  <si>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</si>
  <si>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</si>
  <si>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</si>
  <si>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</si>
  <si>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</si>
  <si>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</si>
  <si>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</si>
  <si>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</si>
  <si>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</si>
  <si>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</si>
  <si>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</si>
  <si>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</si>
  <si>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</si>
  <si>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</si>
  <si>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</si>
  <si>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</si>
  <si>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</si>
  <si>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</si>
  <si>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</si>
  <si>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</si>
  <si>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</si>
  <si>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</si>
  <si>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</si>
  <si>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</si>
  <si>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</si>
  <si>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</si>
  <si>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</si>
  <si>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</si>
  <si>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</si>
  <si>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</si>
  <si>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</si>
  <si>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</si>
  <si>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</si>
  <si>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</si>
  <si>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</si>
  <si>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</si>
  <si>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</si>
  <si>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</si>
  <si>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</si>
  <si>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</si>
  <si>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</si>
  <si>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</si>
  <si>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</si>
  <si>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</si>
  <si>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</si>
  <si>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</si>
  <si>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</si>
  <si>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</si>
  <si>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</si>
  <si>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</si>
  <si>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</si>
  <si>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</si>
  <si>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</si>
  <si>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</si>
  <si>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</si>
  <si>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</si>
  <si>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</si>
  <si>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</si>
  <si>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</si>
  <si>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</si>
  <si>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</si>
  <si>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</si>
  <si>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</si>
  <si>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</si>
  <si>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</si>
  <si>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</si>
  <si>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</si>
  <si>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</si>
  <si>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</si>
  <si>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</si>
  <si>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</si>
  <si>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</si>
  <si>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</si>
  <si>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</si>
  <si>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</si>
  <si>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</si>
  <si>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</si>
  <si>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</si>
  <si>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</si>
  <si>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</si>
  <si>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</si>
  <si>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</si>
  <si>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</si>
  <si>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</si>
  <si>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</si>
  <si>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</si>
  <si>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</si>
  <si>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</si>
  <si>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</si>
  <si>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</si>
  <si>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</si>
  <si>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</si>
  <si>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</si>
  <si>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</si>
  <si>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</si>
  <si>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</si>
  <si>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</si>
  <si>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</si>
  <si>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</si>
  <si>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</si>
  <si>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</si>
  <si>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</si>
  <si>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</si>
  <si>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</si>
  <si>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</si>
  <si>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</si>
  <si>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</si>
  <si>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</si>
  <si>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</si>
  <si>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</si>
  <si>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</si>
  <si>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</si>
  <si>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</si>
  <si>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</si>
  <si>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</si>
  <si>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</si>
  <si>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</si>
  <si>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</si>
  <si>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</si>
  <si>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</si>
  <si>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</si>
  <si>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</si>
  <si>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</si>
  <si>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</si>
  <si>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</si>
  <si>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</si>
  <si>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</si>
  <si>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</si>
  <si>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</si>
  <si>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</si>
  <si>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</si>
  <si>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</si>
  <si>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</si>
  <si>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</si>
  <si>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</si>
  <si>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</si>
  <si>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</si>
  <si>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</si>
  <si>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</si>
  <si>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</si>
  <si>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</si>
  <si>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</si>
  <si>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</si>
  <si>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</si>
  <si>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</si>
  <si>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</si>
  <si>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</si>
  <si>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</si>
  <si>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</si>
  <si>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</si>
  <si>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</si>
  <si>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</si>
  <si>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</si>
  <si>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</si>
  <si>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</si>
  <si>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</si>
  <si>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</si>
  <si>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</si>
  <si>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</si>
  <si>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</si>
  <si>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</si>
  <si>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</si>
  <si>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</si>
  <si>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</si>
  <si>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</si>
  <si>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</si>
  <si>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</si>
  <si>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</si>
  <si>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</si>
  <si>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</si>
  <si>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</si>
  <si>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</si>
  <si>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</si>
  <si>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</si>
  <si>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</si>
  <si>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</si>
  <si>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</si>
  <si>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</si>
  <si>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</si>
  <si>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</si>
  <si>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</si>
  <si>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</si>
  <si>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</si>
  <si>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</si>
  <si>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</si>
  <si>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</si>
  <si>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</si>
  <si>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</si>
  <si>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</si>
  <si>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</si>
  <si>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</si>
  <si>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</si>
  <si>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</si>
  <si>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</si>
  <si>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</si>
  <si>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</si>
  <si>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</si>
  <si>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</si>
  <si>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</si>
  <si>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</si>
  <si>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</si>
  <si>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</si>
  <si>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</si>
  <si>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</si>
  <si>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</si>
  <si>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</si>
  <si>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</si>
  <si>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</si>
  <si>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</si>
  <si>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</si>
  <si>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</si>
  <si>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</si>
  <si>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</si>
  <si>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</si>
  <si>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</si>
  <si>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</si>
  <si>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</si>
  <si>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</si>
  <si>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</si>
  <si>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</si>
  <si>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</si>
  <si>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</si>
  <si>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</si>
  <si>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</si>
  <si>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</si>
  <si>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</si>
  <si>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</si>
  <si>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</si>
  <si>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</si>
  <si>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</si>
  <si>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</si>
  <si>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</si>
  <si>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</si>
  <si>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</si>
  <si>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</si>
  <si>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</si>
  <si>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</si>
  <si>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</si>
  <si>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</si>
  <si>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</si>
  <si>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</si>
  <si>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</si>
  <si>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</si>
  <si>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</si>
  <si>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</si>
  <si>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</si>
  <si>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</si>
  <si>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</si>
  <si>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</si>
  <si>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</si>
  <si>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</si>
  <si>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</si>
  <si>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</si>
  <si>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</si>
  <si>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</si>
  <si>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</si>
  <si>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</si>
  <si>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</si>
  <si>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</si>
  <si>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</si>
  <si>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</si>
  <si>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</si>
  <si>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</si>
  <si>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</si>
  <si>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</si>
  <si>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</si>
  <si>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</si>
  <si>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</si>
  <si>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</si>
  <si>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</si>
  <si>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</si>
  <si>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</si>
  <si>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</si>
  <si>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</si>
  <si>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</si>
  <si>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</si>
  <si>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</si>
  <si>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</si>
  <si>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</si>
  <si>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</si>
  <si>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</si>
  <si>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</si>
  <si>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</si>
  <si>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</si>
  <si>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</si>
  <si>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</si>
  <si>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</si>
  <si>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</si>
  <si>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</si>
  <si>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</si>
  <si>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</si>
  <si>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</si>
  <si>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</si>
  <si>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</si>
  <si>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</si>
  <si>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</si>
  <si>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</si>
  <si>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</si>
  <si>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</si>
  <si>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</si>
  <si>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</si>
  <si>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</si>
  <si>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</si>
  <si>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</si>
  <si>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</si>
  <si>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</si>
  <si>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</si>
  <si>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</si>
  <si>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</si>
  <si>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</si>
  <si>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</si>
  <si>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</si>
  <si>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</si>
  <si>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</si>
  <si>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</si>
  <si>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</si>
  <si>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</si>
  <si>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</si>
  <si>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</si>
  <si>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</si>
  <si>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</si>
  <si>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</si>
  <si>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</si>
  <si>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</si>
  <si>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</si>
  <si>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</si>
  <si>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</si>
  <si>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</si>
  <si>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</si>
  <si>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</si>
  <si>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</si>
  <si>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</si>
  <si>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</si>
  <si>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</si>
  <si>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</si>
  <si>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</si>
  <si>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</si>
  <si>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</si>
  <si>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</si>
  <si>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</si>
  <si>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</si>
  <si>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</si>
  <si>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</si>
  <si>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</si>
  <si>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</si>
  <si>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</si>
  <si>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</si>
  <si>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</si>
  <si>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</si>
  <si>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</si>
  <si>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</si>
  <si>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</si>
  <si>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</si>
  <si>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</si>
  <si>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</si>
  <si>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</si>
  <si>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</si>
  <si>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</si>
  <si>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</si>
  <si>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</si>
  <si>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</si>
  <si>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</si>
  <si>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</si>
  <si>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</si>
  <si>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</si>
  <si>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</si>
  <si>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</si>
  <si>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</si>
  <si>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</si>
  <si>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</si>
  <si>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</si>
  <si>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</si>
  <si>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</si>
  <si>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</si>
  <si>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</si>
  <si>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</si>
  <si>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</si>
  <si>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</si>
  <si>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</si>
  <si>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</si>
  <si>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</si>
  <si>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</si>
  <si>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</si>
  <si>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</si>
  <si>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</si>
  <si>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</si>
  <si>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</si>
  <si>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</si>
  <si>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</si>
  <si>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</si>
  <si>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</si>
  <si>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</si>
  <si>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</si>
  <si>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</si>
  <si>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</si>
  <si>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</si>
  <si>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</si>
  <si>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</si>
  <si>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</si>
  <si>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</si>
  <si>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</si>
  <si>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</si>
  <si>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</si>
  <si>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</si>
  <si>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</si>
  <si>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</si>
  <si>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</si>
  <si>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</si>
  <si>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</si>
  <si>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</si>
  <si>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</si>
  <si>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</si>
  <si>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</si>
  <si>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</si>
  <si>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</si>
  <si>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</si>
  <si>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</si>
  <si>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</si>
  <si>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</si>
  <si>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</si>
  <si>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</si>
  <si>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</si>
  <si>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</si>
  <si>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</si>
  <si>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</si>
  <si>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</si>
  <si>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</si>
  <si>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</si>
  <si>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</si>
  <si>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</si>
  <si>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</si>
  <si>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</si>
  <si>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</si>
  <si>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</si>
  <si>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</si>
  <si>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</si>
  <si>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</si>
  <si>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</si>
  <si>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</si>
  <si>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</si>
  <si>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</si>
  <si>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</si>
  <si>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</si>
  <si>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</si>
  <si>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</si>
  <si>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</si>
  <si>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</si>
  <si>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</si>
  <si>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</si>
  <si>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</si>
  <si>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</si>
  <si>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</si>
  <si>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</si>
  <si>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</si>
  <si>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</si>
  <si>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</si>
  <si>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</si>
  <si>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</si>
  <si>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</si>
  <si>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</si>
  <si>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</si>
  <si>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</si>
  <si>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</si>
  <si>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</si>
  <si>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</si>
  <si>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</si>
  <si>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</si>
  <si>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</si>
  <si>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</si>
  <si>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</si>
  <si>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</si>
  <si>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</si>
  <si>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</si>
  <si>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</si>
  <si>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</si>
  <si>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</si>
  <si>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</si>
  <si>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</si>
  <si>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</si>
  <si>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</si>
  <si>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</si>
  <si>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</si>
  <si>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</si>
  <si>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</si>
  <si>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</si>
  <si>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</si>
  <si>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</si>
  <si>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</si>
  <si>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</si>
  <si>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</si>
  <si>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</si>
  <si>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</si>
  <si>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</si>
  <si>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</si>
  <si>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</si>
  <si>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</si>
  <si>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</si>
  <si>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</si>
  <si>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</si>
  <si>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</si>
  <si>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</si>
  <si>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</si>
  <si>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</si>
  <si>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</si>
  <si>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</si>
  <si>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</si>
  <si>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</si>
  <si>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</si>
  <si>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</si>
  <si>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</si>
  <si>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</si>
  <si>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</si>
  <si>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</si>
  <si>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</si>
  <si>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</si>
  <si>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</si>
  <si>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</si>
  <si>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</si>
  <si>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</si>
  <si>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</si>
  <si>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</si>
  <si>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</si>
  <si>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</si>
  <si>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</si>
  <si>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</si>
  <si>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</si>
  <si>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</si>
  <si>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</si>
  <si>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</si>
  <si>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</si>
  <si>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</si>
  <si>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</si>
  <si>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</si>
  <si>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</si>
  <si>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</si>
  <si>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</si>
  <si>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</si>
  <si>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</si>
  <si>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</si>
  <si>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</si>
  <si>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</si>
  <si>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</si>
  <si>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</si>
  <si>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</si>
  <si>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</si>
  <si>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</si>
  <si>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</si>
  <si>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</si>
  <si>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</si>
  <si>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</si>
  <si>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</si>
  <si>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</si>
  <si>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</si>
  <si>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</si>
  <si>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</si>
  <si>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</si>
  <si>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</si>
  <si>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</si>
  <si>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</si>
  <si>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</si>
  <si>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</si>
  <si>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</si>
  <si>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</si>
  <si>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</si>
  <si>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</si>
  <si>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</si>
  <si>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</si>
  <si>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</si>
  <si>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</si>
  <si>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</si>
  <si>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</si>
  <si>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</si>
  <si>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</si>
  <si>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</si>
  <si>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</si>
  <si>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</si>
  <si>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</si>
  <si>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</si>
  <si>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</si>
  <si>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</si>
  <si>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</si>
  <si>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</si>
  <si>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</si>
  <si>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</si>
  <si>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</si>
  <si>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</si>
  <si>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</si>
  <si>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</si>
  <si>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</si>
  <si>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</si>
  <si>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</si>
  <si>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</si>
  <si>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</si>
  <si>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</si>
  <si>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</si>
  <si>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</si>
  <si>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</si>
  <si>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</si>
  <si>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</si>
  <si>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</si>
  <si>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</si>
  <si>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</si>
  <si>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</si>
  <si>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</si>
  <si>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</si>
  <si>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</si>
  <si>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</si>
  <si>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</si>
  <si>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</si>
  <si>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</si>
  <si>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</si>
  <si>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</si>
  <si>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</si>
  <si>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</si>
  <si>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</si>
  <si>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</si>
  <si>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</si>
  <si>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</si>
  <si>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</si>
  <si>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</si>
  <si>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</si>
  <si>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</si>
  <si>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</si>
  <si>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</si>
  <si>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</si>
  <si>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</si>
  <si>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</si>
  <si>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</si>
  <si>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</si>
  <si>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</si>
  <si>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</si>
  <si>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</si>
  <si>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</si>
  <si>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</si>
  <si>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</si>
  <si>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</si>
  <si>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</si>
  <si>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</si>
  <si>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</si>
  <si>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</si>
  <si>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</si>
  <si>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</si>
  <si>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</si>
  <si>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</si>
  <si>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</si>
  <si>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</si>
  <si>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</si>
  <si>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</si>
  <si>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</si>
  <si>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</si>
  <si>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</si>
  <si>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</si>
  <si>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</si>
  <si>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</si>
  <si>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</si>
  <si>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</si>
  <si>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</si>
  <si>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</si>
  <si>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</si>
  <si>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</si>
  <si>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</si>
  <si>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</si>
  <si>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</si>
  <si>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</si>
  <si>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</si>
  <si>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</si>
  <si>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</si>
  <si>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</si>
  <si>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</si>
  <si>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</si>
  <si>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</si>
  <si>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</si>
  <si>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</si>
  <si>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</si>
  <si>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</si>
  <si>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</si>
  <si>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</si>
  <si>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</si>
  <si>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</si>
  <si>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</si>
  <si>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</si>
  <si>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</si>
  <si>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</si>
  <si>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</si>
  <si>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</si>
  <si>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</si>
  <si>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</si>
  <si>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</si>
  <si>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</si>
  <si>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</si>
  <si>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</si>
  <si>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</si>
  <si>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</si>
  <si>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</si>
  <si>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</si>
  <si>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</si>
  <si>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</si>
  <si>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</si>
  <si>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</si>
  <si>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</si>
  <si>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</si>
  <si>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</si>
  <si>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</si>
  <si>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</si>
  <si>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</si>
  <si>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</si>
  <si>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</si>
  <si>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</si>
  <si>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</si>
  <si>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</si>
  <si>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</si>
  <si>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</si>
  <si>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</si>
  <si>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</si>
  <si>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</si>
  <si>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</si>
  <si>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</si>
  <si>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</si>
  <si>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</si>
  <si>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</si>
  <si>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</si>
  <si>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</si>
  <si>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</si>
  <si>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</si>
  <si>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</si>
  <si>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</si>
  <si>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</si>
  <si>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</si>
  <si>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</si>
  <si>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</si>
  <si>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</si>
  <si>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</si>
  <si>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</si>
  <si>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</si>
  <si>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</si>
  <si>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</si>
  <si>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</si>
  <si>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</si>
  <si>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</si>
  <si>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</si>
  <si>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</si>
  <si>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</si>
  <si>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</si>
  <si>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</si>
  <si>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</si>
  <si>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</si>
  <si>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</si>
  <si>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</si>
  <si>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</si>
  <si>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</si>
  <si>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</si>
  <si>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</si>
  <si>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</si>
  <si>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</si>
  <si>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</si>
  <si>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</si>
  <si>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</si>
  <si>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</si>
  <si>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</si>
  <si>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</si>
  <si>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</si>
  <si>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</si>
  <si>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</si>
  <si>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</si>
  <si>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</si>
  <si>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</si>
  <si>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</si>
  <si>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</si>
  <si>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</si>
  <si>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</si>
  <si>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</si>
  <si>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</si>
  <si>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</si>
  <si>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</si>
  <si>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</si>
  <si>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</si>
  <si>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</si>
  <si>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</si>
  <si>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</si>
  <si>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</si>
  <si>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</si>
  <si>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</si>
  <si>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</si>
  <si>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</si>
  <si>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</si>
  <si>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</si>
  <si>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</si>
  <si>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</si>
  <si>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</si>
  <si>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</si>
  <si>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</si>
  <si>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</si>
  <si>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</si>
  <si>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</si>
  <si>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</si>
  <si>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</si>
  <si>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</si>
  <si>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</si>
  <si>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</si>
  <si>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</si>
  <si>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</si>
  <si>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</si>
  <si>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</si>
  <si>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</si>
  <si>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</si>
  <si>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</si>
  <si>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</si>
  <si>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</si>
  <si>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</si>
  <si>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</si>
  <si>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</si>
  <si>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</si>
  <si>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</si>
  <si>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</si>
  <si>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</si>
  <si>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</si>
  <si>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</si>
  <si>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</si>
  <si>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</si>
  <si>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</si>
  <si>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</si>
  <si>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</si>
  <si>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</si>
  <si>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</si>
  <si>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</si>
  <si>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</si>
  <si>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</si>
  <si>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</si>
  <si>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</si>
  <si>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</si>
  <si>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</si>
  <si>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</si>
  <si>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</si>
  <si>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</si>
  <si>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</si>
  <si>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</si>
  <si>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</si>
  <si>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</si>
  <si>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</si>
  <si>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</si>
  <si>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</si>
  <si>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</si>
  <si>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</si>
  <si>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</si>
  <si>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</si>
  <si>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</si>
  <si>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</si>
  <si>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</si>
  <si>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</si>
  <si>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</si>
  <si>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</si>
  <si>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</si>
  <si>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</si>
  <si>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</si>
  <si>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</si>
  <si>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</si>
  <si>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</si>
  <si>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</si>
  <si>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</si>
  <si>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</si>
  <si>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</si>
  <si>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</si>
  <si>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</si>
  <si>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</si>
  <si>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</si>
  <si>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</si>
  <si>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</si>
  <si>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</si>
  <si>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</si>
  <si>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</si>
  <si>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</si>
  <si>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</si>
  <si>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</si>
  <si>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</si>
  <si>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</si>
  <si>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</si>
  <si>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</si>
  <si>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</si>
  <si>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</si>
  <si>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</si>
  <si>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</si>
  <si>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</si>
  <si>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</si>
  <si>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</si>
  <si>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</si>
  <si>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</si>
  <si>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</si>
  <si>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</si>
  <si>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</si>
  <si>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</si>
  <si>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</si>
  <si>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</si>
  <si>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</si>
  <si>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</si>
  <si>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</si>
  <si>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</si>
  <si>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</si>
  <si>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</si>
  <si>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</si>
  <si>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</si>
  <si>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</si>
  <si>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</si>
  <si>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</si>
  <si>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</si>
  <si>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</si>
  <si>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</si>
  <si>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</si>
  <si>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</si>
  <si>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</si>
  <si>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</si>
  <si>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</si>
  <si>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</si>
  <si>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</si>
  <si>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</si>
  <si>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</si>
  <si>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</si>
  <si>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</si>
  <si>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</si>
  <si>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</si>
  <si>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</si>
  <si>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</si>
  <si>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</si>
  <si>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</si>
  <si>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</si>
  <si>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</si>
  <si>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</si>
  <si>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</si>
  <si>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</si>
  <si>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</si>
  <si>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</si>
  <si>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</si>
  <si>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</si>
  <si>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</si>
  <si>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</si>
  <si>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</si>
  <si>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</si>
  <si>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</si>
  <si>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</si>
  <si>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</si>
  <si>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</si>
  <si>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</si>
  <si>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</si>
  <si>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</si>
  <si>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</si>
  <si>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</si>
  <si>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</si>
  <si>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</si>
  <si>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</si>
  <si>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</si>
  <si>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</si>
  <si>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</si>
  <si>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</si>
  <si>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</si>
  <si>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</si>
  <si>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</si>
  <si>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</si>
  <si>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</si>
  <si>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</si>
  <si>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</si>
  <si>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</si>
  <si>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</si>
  <si>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</si>
  <si>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</si>
  <si>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</si>
  <si>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</si>
  <si>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</si>
  <si>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</si>
  <si>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</si>
  <si>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</si>
  <si>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</si>
  <si>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</si>
  <si>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</si>
  <si>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</si>
  <si>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</si>
  <si>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</si>
  <si>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</si>
  <si>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</si>
  <si>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</si>
  <si>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</si>
  <si>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</si>
  <si>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</si>
  <si>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</si>
  <si>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</si>
  <si>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</si>
  <si>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</si>
  <si>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</si>
  <si>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</si>
  <si>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</si>
  <si>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</si>
  <si>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</si>
  <si>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</si>
  <si>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</si>
  <si>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</si>
  <si>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</si>
  <si>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</si>
  <si>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</si>
  <si>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</si>
  <si>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</si>
  <si>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</si>
  <si>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</si>
  <si>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</si>
  <si>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</si>
  <si>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</si>
  <si>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</si>
  <si>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</si>
  <si>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</si>
  <si>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</si>
  <si>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</si>
  <si>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</si>
  <si>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</si>
  <si>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</si>
  <si>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</si>
  <si>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</si>
  <si>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</si>
  <si>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</si>
  <si>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</si>
  <si>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</si>
  <si>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</si>
  <si>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</si>
  <si>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</si>
  <si>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</si>
  <si>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</si>
  <si>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</si>
  <si>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</si>
  <si>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</si>
  <si>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</si>
  <si>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</si>
  <si>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</si>
  <si>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</si>
  <si>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</si>
  <si>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</si>
  <si>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</si>
  <si>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</si>
  <si>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</si>
  <si>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</si>
  <si>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</si>
  <si>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</si>
  <si>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</si>
  <si>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</si>
  <si>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</si>
  <si>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</si>
  <si>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</si>
  <si>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</si>
  <si>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</si>
  <si>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</si>
  <si>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</si>
  <si>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</si>
  <si>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</si>
  <si>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</si>
  <si>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</si>
  <si>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</si>
  <si>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</si>
  <si>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</si>
  <si>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</si>
  <si>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</si>
  <si>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</si>
  <si>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</si>
  <si>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</si>
  <si>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</si>
  <si>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</si>
  <si>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</si>
  <si>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</si>
  <si>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</si>
  <si>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</si>
  <si>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</si>
  <si>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</si>
  <si>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</si>
  <si>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</si>
  <si>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</si>
  <si>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</si>
  <si>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</si>
  <si>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</si>
  <si>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</si>
  <si>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</si>
  <si>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</si>
  <si>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</si>
  <si>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</si>
  <si>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</si>
  <si>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</si>
  <si>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</si>
  <si>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</si>
  <si>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</si>
  <si>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</si>
  <si>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</si>
  <si>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</si>
  <si>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</si>
  <si>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</si>
  <si>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</si>
  <si>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</si>
  <si>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</si>
  <si>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</si>
  <si>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</si>
  <si>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</si>
  <si>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</si>
  <si>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</si>
  <si>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</si>
  <si>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</si>
  <si>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</si>
  <si>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</si>
  <si>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</si>
  <si>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</si>
  <si>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</si>
  <si>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</si>
  <si>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</si>
  <si>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</si>
  <si>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</si>
  <si>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</si>
  <si>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</si>
  <si>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</si>
  <si>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</si>
  <si>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</si>
  <si>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</si>
  <si>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</si>
  <si>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</si>
  <si>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</si>
  <si>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</si>
  <si>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</si>
  <si>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</si>
  <si>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</si>
  <si>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</si>
  <si>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</si>
  <si>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</si>
  <si>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</si>
  <si>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</si>
  <si>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</si>
  <si>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</si>
  <si>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</si>
  <si>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</si>
  <si>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</si>
  <si>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</si>
  <si>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</si>
  <si>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</si>
  <si>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</si>
  <si>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</si>
  <si>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</si>
  <si>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</si>
  <si>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</si>
  <si>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</si>
  <si>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</si>
  <si>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</si>
  <si>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</si>
  <si>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</si>
  <si>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</si>
  <si>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</si>
  <si>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</si>
  <si>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</si>
  <si>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</si>
  <si>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</si>
  <si>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</si>
  <si>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</si>
  <si>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</si>
  <si>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</si>
  <si>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</si>
  <si>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</si>
  <si>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</si>
  <si>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</si>
  <si>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</si>
  <si>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</si>
  <si>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</si>
  <si>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</si>
  <si>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</si>
  <si>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</si>
  <si>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</si>
  <si>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</si>
  <si>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</si>
  <si>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</si>
  <si>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</si>
  <si>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</si>
  <si>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</si>
  <si>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</si>
  <si>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</si>
  <si>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</si>
  <si>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</si>
  <si>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</si>
  <si>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</si>
  <si>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</si>
  <si>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</si>
  <si>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</si>
  <si>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</si>
  <si>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</si>
  <si>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</si>
  <si>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</si>
  <si>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</si>
  <si>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</si>
  <si>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</si>
  <si>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</si>
  <si>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</si>
  <si>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</si>
  <si>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</si>
  <si>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</si>
  <si>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</si>
  <si>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</si>
  <si>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</si>
  <si>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</si>
  <si>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</si>
  <si>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</si>
  <si>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</si>
  <si>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</si>
  <si>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</si>
  <si>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</si>
  <si>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</si>
  <si>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</si>
  <si>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</si>
  <si>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</si>
  <si>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</si>
  <si>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</si>
  <si>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</si>
  <si>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</si>
  <si>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</si>
  <si>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</si>
  <si>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</si>
  <si>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</si>
  <si>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</si>
  <si>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</si>
  <si>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</si>
  <si>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</si>
  <si>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</si>
  <si>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</si>
  <si>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</si>
  <si>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</si>
  <si>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</si>
  <si>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</si>
  <si>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</si>
  <si>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</si>
  <si>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</si>
  <si>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</si>
  <si>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</si>
  <si>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</si>
  <si>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</si>
  <si>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</si>
  <si>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</si>
  <si>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</si>
  <si>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</si>
  <si>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</si>
  <si>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</si>
  <si>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</si>
  <si>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</si>
  <si>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</si>
  <si>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</si>
  <si>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</si>
  <si>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</si>
  <si>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</si>
  <si>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</si>
  <si>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</si>
  <si>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</si>
  <si>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</si>
  <si>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</si>
  <si>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</si>
  <si>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</si>
  <si>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</si>
  <si>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</si>
  <si>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</si>
  <si>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</si>
  <si>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</si>
  <si>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</si>
  <si>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</si>
  <si>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</si>
  <si>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</si>
  <si>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</si>
  <si>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</si>
  <si>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</si>
  <si>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</si>
  <si>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</si>
  <si>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</si>
  <si>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</si>
  <si>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</si>
  <si>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</si>
  <si>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</si>
  <si>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</si>
  <si>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</si>
  <si>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</si>
  <si>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</si>
  <si>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</si>
  <si>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</si>
  <si>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</si>
  <si>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</si>
  <si>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</si>
  <si>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</si>
  <si>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</si>
  <si>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</si>
  <si>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</si>
  <si>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</si>
  <si>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</si>
  <si>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</si>
  <si>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</si>
  <si>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</si>
  <si>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</si>
  <si>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</si>
  <si>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</si>
  <si>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</si>
  <si>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</si>
  <si>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</si>
  <si>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</si>
  <si>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</si>
  <si>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</si>
  <si>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</si>
  <si>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</si>
  <si>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</si>
  <si>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</si>
  <si>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</si>
  <si>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</si>
  <si>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</si>
  <si>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</si>
  <si>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</si>
  <si>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</si>
  <si>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</si>
  <si>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</si>
  <si>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</si>
  <si>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</si>
  <si>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</si>
  <si>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</si>
  <si>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</si>
  <si>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</si>
  <si>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</si>
  <si>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</si>
  <si>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</si>
  <si>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</si>
  <si>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</si>
  <si>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</si>
  <si>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</si>
  <si>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</si>
  <si>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</si>
  <si>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</si>
  <si>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</si>
  <si>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</si>
  <si>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</si>
  <si>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</si>
  <si>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</si>
  <si>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</si>
  <si>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</si>
  <si>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</si>
  <si>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</si>
  <si>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</si>
  <si>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</si>
  <si>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</si>
  <si>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</si>
  <si>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</si>
  <si>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</si>
  <si>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</si>
  <si>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</si>
  <si>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</si>
  <si>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</si>
  <si>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</si>
  <si>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</si>
  <si>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</si>
  <si>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</si>
  <si>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</si>
  <si>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</si>
  <si>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</si>
  <si>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</si>
  <si>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</si>
  <si>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</si>
  <si>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</si>
  <si>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</si>
  <si>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</si>
  <si>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</si>
  <si>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</si>
  <si>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</si>
  <si>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</si>
  <si>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</si>
  <si>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</si>
  <si>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</si>
  <si>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</si>
  <si>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</si>
  <si>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</si>
  <si>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</si>
  <si>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</si>
  <si>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</si>
  <si>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</si>
  <si>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</si>
  <si>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</si>
  <si>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</si>
  <si>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</si>
  <si>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</si>
  <si>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</si>
  <si>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</si>
  <si>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</si>
  <si>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</si>
  <si>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</si>
  <si>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</si>
  <si>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</si>
  <si>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</si>
  <si>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</si>
  <si>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</si>
  <si>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</si>
  <si>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</si>
  <si>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</si>
  <si>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</si>
  <si>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</si>
  <si>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</si>
  <si>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</si>
  <si>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</si>
  <si>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</si>
  <si>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</si>
  <si>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</si>
  <si>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</si>
  <si>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</si>
  <si>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</si>
  <si>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</si>
  <si>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</si>
  <si>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</si>
  <si>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</si>
  <si>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</si>
  <si>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</si>
  <si>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</si>
  <si>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</si>
  <si>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</si>
  <si>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</si>
  <si>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</si>
  <si>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</si>
  <si>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</si>
  <si>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</si>
  <si>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</si>
  <si>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</si>
  <si>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</si>
  <si>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</si>
  <si>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</si>
  <si>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</si>
  <si>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</si>
  <si>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</si>
  <si>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</si>
  <si>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</si>
  <si>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</si>
  <si>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</si>
  <si>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</si>
  <si>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</si>
  <si>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</si>
  <si>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</si>
  <si>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</si>
  <si>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</si>
  <si>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</si>
  <si>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</si>
  <si>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</si>
  <si>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</si>
  <si>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</si>
  <si>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</si>
  <si>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</si>
  <si>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</si>
  <si>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</si>
  <si>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</si>
  <si>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</si>
  <si>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</si>
  <si>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</si>
  <si>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</si>
  <si>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</si>
  <si>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</si>
  <si>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</si>
  <si>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</si>
  <si>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</si>
  <si>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</si>
  <si>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</si>
  <si>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</si>
  <si>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</si>
  <si>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</si>
  <si>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</si>
  <si>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</si>
  <si>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</si>
  <si>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</si>
  <si>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</si>
  <si>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</si>
  <si>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</si>
  <si>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</si>
  <si>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</si>
  <si>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</si>
  <si>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</si>
  <si>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</si>
  <si>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</si>
  <si>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</si>
  <si>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</si>
  <si>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</si>
  <si>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</si>
  <si>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</si>
  <si>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</si>
  <si>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</si>
  <si>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</si>
  <si>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</si>
  <si>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</si>
  <si>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</si>
  <si>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</si>
  <si>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</si>
  <si>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</si>
  <si>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</si>
  <si>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</si>
  <si>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</si>
  <si>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</si>
  <si>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</si>
  <si>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</si>
  <si>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</si>
  <si>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</si>
  <si>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</si>
  <si>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</si>
  <si>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</si>
  <si>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</si>
  <si>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</si>
  <si>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</si>
  <si>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</si>
  <si>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</si>
  <si>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</si>
  <si>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</si>
  <si>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</si>
  <si>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</si>
  <si>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</si>
  <si>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</si>
  <si>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</si>
  <si>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</si>
  <si>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</si>
  <si>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</si>
  <si>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</si>
  <si>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</si>
  <si>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</si>
  <si>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</si>
  <si>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</si>
  <si>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</si>
  <si>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</si>
  <si>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</si>
  <si>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</si>
  <si>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</si>
  <si>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</si>
  <si>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</si>
  <si>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</si>
  <si>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</si>
  <si>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</si>
  <si>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</si>
  <si>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</si>
  <si>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</si>
  <si>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</si>
  <si>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</si>
  <si>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</si>
  <si>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</si>
  <si>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</si>
  <si>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</si>
  <si>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</si>
  <si>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</si>
  <si>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</si>
  <si>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</si>
  <si>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</si>
  <si>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</si>
  <si>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</si>
  <si>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</si>
  <si>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</si>
  <si>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</si>
  <si>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</si>
  <si>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</si>
  <si>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</si>
  <si>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</si>
  <si>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</si>
  <si>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</si>
  <si>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</si>
  <si>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</si>
  <si>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</si>
  <si>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</si>
  <si>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</si>
  <si>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</si>
  <si>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</si>
  <si>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</si>
  <si>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</si>
  <si>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</si>
  <si>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</si>
  <si>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</si>
  <si>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</si>
  <si>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</si>
  <si>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</si>
  <si>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</si>
  <si>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</si>
  <si>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</si>
  <si>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</si>
  <si>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</si>
  <si>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</si>
  <si>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</si>
  <si>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</si>
  <si>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</si>
  <si>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</si>
  <si>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</si>
  <si>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</si>
  <si>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</si>
  <si>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</si>
  <si>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</si>
  <si>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</si>
  <si>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</si>
  <si>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</si>
  <si>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</si>
  <si>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</si>
  <si>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</si>
  <si>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</si>
  <si>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</si>
  <si>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</si>
  <si>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</si>
  <si>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</si>
  <si>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</si>
  <si>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</si>
  <si>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</si>
  <si>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</si>
  <si>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</si>
  <si>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</si>
  <si>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</si>
  <si>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</si>
  <si>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</si>
  <si>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</si>
  <si>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</si>
  <si>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</si>
  <si>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</si>
  <si>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</si>
  <si>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</si>
  <si>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</si>
  <si>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</si>
  <si>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</si>
  <si>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</si>
  <si>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</si>
  <si>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</si>
  <si>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</si>
  <si>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</si>
  <si>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</si>
  <si>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</si>
  <si>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</si>
  <si>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</si>
  <si>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</si>
  <si>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</si>
  <si>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</si>
  <si>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</si>
  <si>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</si>
  <si>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</si>
  <si>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</si>
  <si>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</si>
  <si>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</si>
  <si>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</si>
  <si>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</si>
  <si>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</si>
  <si>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</si>
  <si>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</si>
  <si>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</si>
  <si>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</si>
  <si>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</si>
  <si>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</si>
  <si>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</si>
  <si>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</si>
  <si>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</si>
  <si>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</si>
  <si>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</si>
  <si>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</si>
  <si>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</si>
  <si>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</si>
  <si>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</si>
  <si>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</si>
  <si>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</si>
  <si>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</si>
  <si>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</si>
  <si>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</si>
  <si>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</si>
  <si>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</si>
  <si>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</si>
  <si>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</si>
  <si>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</si>
  <si>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</si>
  <si>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</si>
  <si>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</si>
  <si>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</si>
  <si>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</si>
  <si>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</si>
  <si>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</si>
  <si>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</si>
  <si>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</si>
  <si>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</si>
  <si>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</si>
  <si>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</si>
  <si>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</si>
  <si>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</si>
  <si>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</si>
  <si>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</si>
  <si>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</si>
  <si>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</si>
  <si>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</si>
  <si>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</si>
  <si>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</si>
  <si>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</si>
  <si>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</si>
  <si>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</si>
  <si>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</si>
  <si>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</si>
  <si>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</si>
  <si>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</si>
  <si>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</si>
  <si>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</si>
  <si>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</si>
  <si>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</si>
  <si>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</si>
  <si>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</si>
  <si>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</si>
  <si>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</si>
  <si>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</si>
  <si>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</si>
  <si>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</si>
  <si>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</si>
  <si>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</si>
  <si>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</si>
  <si>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</si>
  <si>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</si>
  <si>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</si>
  <si>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</si>
  <si>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</si>
  <si>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</si>
  <si>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</si>
  <si>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</si>
  <si>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</si>
  <si>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</si>
  <si>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</si>
  <si>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</si>
  <si>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</si>
  <si>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</si>
  <si>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</si>
  <si>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</si>
  <si>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</si>
  <si>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</si>
  <si>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</si>
  <si>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</si>
  <si>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</si>
  <si>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</si>
  <si>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</si>
  <si>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</si>
  <si>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</si>
  <si>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</si>
  <si>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</si>
  <si>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</si>
  <si>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</si>
  <si>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</si>
  <si>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</si>
  <si>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</si>
  <si>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</si>
  <si>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</si>
  <si>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</si>
  <si>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</si>
  <si>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</si>
  <si>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</si>
  <si>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</si>
  <si>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</si>
  <si>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</si>
  <si>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</si>
  <si>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</si>
  <si>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</si>
  <si>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</si>
  <si>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</si>
  <si>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</si>
  <si>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</si>
  <si>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</si>
  <si>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</si>
  <si>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</si>
  <si>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</si>
  <si>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</si>
  <si>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</si>
  <si>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</si>
  <si>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</si>
  <si>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</si>
  <si>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</si>
  <si>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</si>
  <si>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</si>
  <si>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</si>
  <si>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</si>
  <si>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</si>
  <si>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</si>
  <si>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</si>
  <si>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</si>
  <si>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</si>
  <si>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</si>
  <si>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</si>
  <si>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</si>
  <si>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</si>
  <si>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</si>
  <si>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</si>
  <si>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</si>
  <si>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</si>
  <si>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</si>
  <si>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</si>
  <si>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</si>
  <si>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</si>
  <si>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</si>
  <si>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</si>
  <si>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</si>
  <si>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</si>
  <si>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</si>
  <si>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</si>
  <si>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</si>
  <si>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</si>
  <si>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</si>
  <si>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</si>
  <si>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</si>
  <si>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</si>
  <si>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</si>
  <si>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</si>
  <si>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</si>
  <si>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</si>
  <si>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</si>
  <si>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</si>
  <si>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</si>
  <si>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</si>
  <si>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</si>
  <si>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</si>
  <si>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</si>
  <si>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</si>
  <si>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</si>
  <si>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</si>
  <si>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</si>
  <si>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</si>
  <si>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</si>
  <si>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</si>
  <si>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</si>
  <si>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</si>
  <si>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</si>
  <si>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</si>
  <si>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</si>
  <si>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</si>
  <si>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</si>
  <si>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</si>
  <si>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</si>
  <si>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</si>
  <si>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</si>
  <si>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</si>
  <si>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</si>
  <si>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</si>
  <si>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</si>
  <si>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</si>
  <si>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</si>
  <si>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</si>
  <si>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</si>
  <si>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</si>
  <si>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</si>
  <si>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</si>
  <si>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</si>
  <si>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</si>
  <si>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</si>
  <si>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</si>
  <si>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</si>
  <si>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</si>
  <si>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</si>
  <si>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</si>
  <si>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</si>
  <si>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</si>
  <si>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</si>
  <si>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</si>
  <si>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</si>
  <si>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</si>
  <si>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</si>
  <si>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</si>
  <si>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</si>
  <si>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</si>
  <si>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</si>
  <si>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</si>
  <si>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</si>
  <si>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</si>
  <si>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</si>
  <si>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</si>
  <si>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</si>
  <si>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</si>
  <si>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</si>
  <si>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</si>
  <si>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</si>
  <si>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</si>
  <si>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</si>
  <si>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</si>
  <si>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</si>
  <si>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</si>
  <si>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</si>
  <si>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</si>
  <si>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</si>
  <si>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</si>
  <si>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</si>
  <si>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</si>
  <si>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</si>
  <si>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</si>
  <si>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</si>
  <si>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</si>
  <si>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</si>
  <si>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</si>
  <si>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</si>
  <si>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</si>
  <si>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</si>
  <si>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</si>
  <si>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</si>
  <si>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</si>
  <si>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</si>
  <si>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</si>
  <si>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</si>
  <si>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</si>
  <si>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</si>
  <si>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</si>
  <si>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</si>
  <si>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</si>
  <si>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</si>
  <si>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</si>
  <si>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</si>
  <si>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</si>
  <si>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</si>
  <si>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</si>
  <si>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</si>
  <si>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</si>
  <si>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</si>
  <si>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</si>
  <si>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</si>
  <si>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</si>
  <si>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</si>
  <si>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</si>
  <si>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</si>
  <si>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</si>
  <si>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</si>
  <si>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</si>
  <si>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</si>
  <si>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</si>
  <si>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</si>
  <si>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</si>
  <si>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</si>
  <si>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</si>
  <si>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</si>
  <si>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</si>
  <si>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</si>
  <si>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</si>
  <si>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</si>
  <si>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</si>
  <si>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</si>
  <si>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</si>
  <si>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</si>
  <si>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</si>
  <si>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</si>
  <si>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</si>
  <si>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</si>
  <si>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</si>
  <si>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</si>
  <si>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</si>
  <si>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</si>
  <si>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</si>
  <si>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</si>
  <si>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</si>
  <si>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</si>
  <si>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</si>
  <si>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</si>
  <si>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</si>
  <si>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</si>
  <si>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</si>
  <si>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</si>
  <si>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</si>
  <si>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</si>
  <si>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</si>
  <si>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</si>
  <si>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</si>
  <si>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</si>
  <si>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</si>
  <si>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</si>
  <si>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</si>
  <si>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</si>
  <si>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</si>
  <si>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</si>
  <si>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</si>
  <si>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</si>
  <si>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</si>
  <si>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</si>
  <si>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</si>
  <si>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</si>
  <si>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</si>
  <si>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</si>
  <si>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</si>
  <si>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</si>
  <si>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</si>
  <si>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</si>
  <si>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</si>
  <si>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</si>
  <si>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</si>
  <si>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</si>
  <si>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</si>
  <si>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</si>
  <si>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</si>
  <si>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</si>
  <si>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</si>
  <si>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</si>
  <si>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</si>
  <si>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</si>
  <si>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</si>
  <si>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</si>
  <si>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</si>
  <si>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</si>
  <si>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</si>
  <si>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</si>
  <si>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</si>
  <si>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</si>
  <si>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</si>
  <si>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</si>
  <si>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</si>
  <si>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</si>
  <si>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</si>
  <si>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</si>
  <si>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</si>
  <si>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</si>
  <si>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</si>
  <si>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</si>
  <si>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</si>
  <si>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</si>
  <si>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</si>
  <si>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</si>
  <si>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</si>
  <si>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</si>
  <si>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</si>
  <si>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</si>
  <si>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</si>
  <si>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</si>
  <si>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</si>
  <si>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</si>
  <si>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</si>
  <si>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</si>
  <si>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</si>
  <si>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</si>
  <si>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</si>
  <si>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</si>
  <si>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</si>
  <si>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</si>
  <si>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</si>
  <si>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</si>
  <si>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</si>
  <si>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</si>
  <si>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</si>
  <si>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</si>
  <si>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</si>
  <si>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</si>
  <si>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</si>
  <si>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</si>
  <si>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</si>
  <si>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</si>
  <si>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</si>
  <si>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</si>
  <si>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</si>
  <si>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</si>
  <si>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</si>
  <si>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</si>
  <si>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</si>
  <si>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</si>
  <si>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</si>
  <si>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</si>
  <si>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</si>
  <si>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</si>
  <si>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</si>
  <si>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</si>
  <si>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</si>
  <si>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</si>
  <si>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</si>
  <si>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</si>
  <si>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</si>
  <si>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</si>
  <si>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</si>
  <si>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</si>
  <si>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</si>
  <si>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</si>
  <si>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</si>
  <si>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</si>
  <si>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</si>
  <si>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</si>
  <si>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</si>
  <si>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</si>
  <si>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</si>
  <si>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</si>
  <si>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</si>
  <si>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</si>
  <si>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</si>
  <si>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</si>
  <si>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</si>
  <si>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</si>
  <si>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</si>
  <si>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</si>
  <si>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</si>
  <si>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</si>
  <si>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</si>
  <si>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</si>
  <si>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</si>
  <si>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</si>
  <si>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</si>
  <si>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</si>
  <si>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</si>
  <si>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</si>
  <si>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</si>
  <si>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</si>
  <si>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</si>
  <si>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</si>
  <si>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</si>
  <si>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</si>
  <si>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</si>
  <si>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</si>
  <si>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</si>
  <si>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</si>
  <si>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</si>
  <si>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</si>
  <si>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</si>
  <si>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</si>
  <si>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</si>
  <si>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</si>
  <si>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</si>
  <si>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</si>
  <si>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</si>
  <si>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</si>
  <si>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</si>
  <si>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</si>
  <si>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</si>
  <si>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</si>
  <si>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</si>
  <si>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</si>
  <si>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</si>
  <si>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</si>
  <si>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</si>
  <si>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</si>
  <si>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</si>
  <si>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</si>
  <si>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</si>
  <si>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</si>
  <si>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</si>
  <si>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</si>
  <si>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</si>
  <si>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</si>
  <si>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</si>
  <si>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</si>
  <si>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</si>
  <si>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</si>
  <si>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</si>
  <si>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</si>
  <si>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</si>
  <si>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</si>
  <si>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</si>
  <si>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</si>
  <si>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</si>
  <si>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</si>
  <si>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</si>
  <si>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</si>
  <si>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</si>
  <si>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</si>
  <si>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</si>
  <si>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</si>
  <si>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</si>
  <si>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</si>
  <si>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</si>
  <si>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</si>
  <si>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</si>
  <si>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</si>
  <si>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</si>
  <si>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</si>
  <si>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</si>
  <si>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</si>
  <si>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</si>
  <si>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</si>
  <si>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</si>
  <si>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</si>
  <si>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</si>
  <si>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</si>
  <si>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</si>
  <si>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</si>
  <si>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</si>
  <si>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</si>
  <si>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</si>
  <si>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</si>
  <si>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</si>
  <si>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</si>
  <si>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</si>
  <si>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</si>
  <si>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</si>
  <si>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</si>
  <si>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</si>
  <si>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</si>
  <si>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</si>
  <si>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</si>
  <si>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</si>
  <si>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</si>
  <si>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</si>
  <si>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</si>
  <si>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</si>
  <si>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</si>
  <si>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</si>
  <si>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</si>
  <si>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</si>
  <si>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</si>
  <si>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</si>
  <si>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</si>
  <si>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</si>
  <si>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</si>
  <si>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</si>
  <si>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</si>
  <si>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</si>
  <si>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</si>
  <si>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</si>
  <si>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</si>
  <si>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</si>
  <si>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</si>
  <si>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</si>
  <si>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</si>
  <si>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</si>
  <si>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</si>
  <si>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</si>
  <si>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</si>
  <si>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</si>
  <si>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</si>
  <si>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</si>
  <si>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</si>
  <si>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</si>
  <si>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</si>
  <si>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</si>
  <si>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</si>
  <si>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</si>
  <si>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</si>
  <si>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</si>
  <si>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</si>
  <si>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</si>
  <si>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</si>
  <si>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</si>
  <si>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</si>
  <si>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</si>
  <si>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</si>
  <si>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</si>
  <si>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</si>
  <si>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</si>
  <si>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</si>
  <si>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</si>
  <si>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</si>
  <si>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</si>
  <si>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</si>
  <si>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</si>
  <si>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</si>
  <si>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</si>
  <si>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</si>
  <si>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</si>
  <si>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</si>
  <si>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</si>
  <si>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</si>
  <si>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</si>
  <si>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</si>
  <si>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</si>
  <si>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</si>
  <si>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</si>
  <si>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</si>
  <si>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</si>
  <si>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</si>
  <si>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</si>
  <si>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</si>
  <si>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</si>
  <si>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</si>
  <si>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</si>
  <si>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</si>
  <si>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</si>
  <si>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</si>
  <si>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</si>
  <si>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</si>
  <si>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</si>
  <si>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</si>
  <si>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</si>
  <si>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</si>
  <si>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</si>
  <si>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</si>
  <si>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</si>
  <si>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</si>
  <si>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</si>
  <si>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</si>
  <si>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</si>
  <si>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</si>
  <si>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</si>
  <si>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</si>
  <si>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</si>
  <si>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</si>
  <si>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</si>
  <si>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</si>
  <si>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</si>
  <si>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</si>
  <si>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</si>
  <si>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</si>
  <si>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</si>
  <si>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</si>
  <si>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</si>
  <si>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</si>
  <si>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</si>
  <si>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</si>
  <si>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</si>
  <si>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</si>
  <si>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</si>
  <si>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</si>
  <si>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</si>
  <si>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</si>
  <si>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</si>
  <si>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</si>
  <si>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</si>
  <si>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</si>
  <si>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</si>
  <si>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</si>
  <si>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</si>
  <si>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</si>
  <si>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</si>
  <si>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</si>
  <si>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</si>
  <si>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</si>
  <si>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</si>
  <si>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</si>
  <si>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</si>
  <si>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</si>
  <si>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</si>
  <si>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</si>
  <si>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</si>
  <si>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</si>
  <si>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</si>
  <si>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</si>
  <si>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</si>
  <si>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</si>
  <si>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</si>
  <si>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</si>
  <si>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</si>
  <si>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</si>
  <si>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</si>
  <si>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</si>
  <si>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</si>
  <si>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</si>
  <si>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</si>
  <si>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</si>
  <si>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</si>
  <si>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</si>
  <si>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</si>
  <si>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</si>
  <si>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</si>
  <si>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</si>
  <si>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</si>
  <si>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</si>
  <si>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</si>
  <si>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</si>
  <si>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</si>
  <si>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</si>
  <si>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</si>
  <si>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</si>
  <si>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</si>
  <si>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</si>
  <si>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</si>
  <si>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</si>
  <si>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</si>
  <si>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</si>
  <si>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</si>
  <si>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</si>
  <si>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</si>
  <si>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</si>
  <si>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</si>
  <si>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</si>
  <si>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</si>
  <si>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</si>
  <si>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</si>
  <si>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</si>
  <si>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</si>
  <si>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</si>
  <si>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</si>
  <si>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</si>
  <si>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</si>
  <si>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</si>
  <si>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</si>
  <si>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</si>
  <si>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</si>
  <si>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</si>
  <si>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</si>
  <si>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</si>
  <si>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</si>
  <si>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</si>
  <si>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</si>
  <si>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</si>
  <si>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</si>
  <si>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</si>
  <si>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</si>
  <si>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</si>
  <si>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</si>
  <si>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</si>
  <si>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</si>
  <si>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</si>
  <si>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</si>
  <si>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</si>
  <si>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</si>
  <si>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</si>
  <si>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</si>
  <si>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</si>
  <si>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</si>
  <si>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</si>
  <si>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</si>
  <si>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</si>
  <si>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</si>
  <si>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</si>
  <si>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</si>
  <si>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</si>
  <si>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</si>
  <si>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</si>
  <si>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</si>
  <si>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</si>
  <si>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</si>
  <si>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</si>
  <si>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</si>
  <si>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</si>
  <si>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</si>
  <si>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</si>
  <si>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</si>
  <si>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</si>
  <si>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</si>
  <si>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</si>
  <si>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</si>
  <si>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</si>
  <si>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</si>
  <si>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</si>
  <si>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</si>
  <si>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</si>
  <si>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</si>
  <si>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</si>
  <si>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</si>
  <si>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</si>
  <si>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</si>
  <si>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</si>
  <si>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</si>
  <si>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</si>
  <si>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</si>
  <si>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</si>
  <si>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</si>
  <si>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</si>
  <si>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</si>
  <si>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</si>
  <si>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</si>
  <si>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</si>
  <si>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</si>
  <si>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</si>
  <si>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</si>
  <si>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</si>
  <si>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</si>
  <si>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</si>
  <si>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</si>
  <si>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</si>
  <si>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</si>
  <si>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</si>
  <si>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</si>
  <si>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</si>
  <si>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</si>
  <si>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</si>
  <si>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</si>
  <si>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</si>
  <si>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</si>
  <si>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</si>
  <si>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</si>
  <si>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</si>
  <si>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</si>
  <si>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</si>
  <si>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</si>
  <si>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</si>
  <si>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</si>
  <si>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</si>
  <si>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</si>
  <si>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</si>
  <si>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</si>
  <si>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</si>
  <si>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</si>
  <si>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</si>
  <si>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</si>
  <si>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</si>
  <si>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</si>
  <si>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</si>
  <si>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</si>
  <si>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</si>
  <si>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</si>
  <si>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</si>
  <si>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</si>
  <si>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</si>
  <si>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</si>
  <si>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</si>
  <si>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</si>
  <si>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</si>
  <si>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</si>
  <si>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</si>
  <si>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</si>
  <si>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</si>
  <si>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</si>
  <si>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</si>
  <si>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</si>
  <si>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</si>
  <si>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</si>
  <si>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</si>
  <si>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</si>
  <si>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</si>
  <si>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</si>
  <si>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</si>
  <si>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</si>
  <si>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</si>
  <si>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</si>
  <si>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</si>
  <si>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</si>
  <si>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</si>
  <si>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</si>
  <si>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</si>
  <si>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</si>
  <si>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</si>
  <si>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</si>
  <si>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</si>
  <si>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</si>
  <si>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</si>
  <si>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</si>
  <si>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</si>
  <si>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</si>
  <si>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</si>
  <si>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</si>
  <si>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</si>
  <si>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</si>
  <si>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</si>
  <si>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</si>
  <si>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</si>
  <si>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</si>
  <si>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</si>
  <si>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</si>
  <si>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</si>
  <si>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</si>
  <si>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</si>
  <si>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</si>
  <si>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</si>
  <si>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</si>
  <si>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</si>
  <si>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</si>
  <si>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</si>
  <si>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</si>
  <si>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</si>
  <si>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</si>
  <si>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</si>
  <si>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</si>
  <si>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</si>
  <si>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</si>
  <si>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</si>
  <si>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</si>
  <si>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</si>
  <si>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</si>
  <si>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</si>
  <si>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</si>
  <si>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</si>
  <si>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</si>
  <si>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</si>
  <si>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</si>
  <si>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</si>
  <si>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</si>
  <si>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</si>
  <si>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</si>
  <si>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</si>
  <si>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</si>
  <si>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</si>
  <si>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</si>
  <si>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</si>
  <si>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</si>
  <si>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</si>
  <si>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</si>
  <si>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</si>
  <si>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</si>
  <si>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</si>
  <si>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</si>
  <si>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</si>
  <si>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</si>
  <si>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</si>
  <si>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</si>
  <si>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</si>
  <si>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</si>
  <si>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</si>
  <si>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</si>
  <si>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</si>
  <si>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</si>
  <si>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</si>
  <si>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</si>
  <si>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</si>
  <si>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</si>
  <si>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</si>
  <si>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</si>
  <si>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</si>
  <si>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</si>
  <si>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</si>
  <si>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</si>
  <si>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</si>
  <si>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</si>
  <si>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</si>
  <si>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</si>
  <si>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</si>
  <si>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</si>
  <si>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</si>
  <si>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</si>
  <si>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</si>
  <si>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</si>
  <si>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</si>
  <si>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</si>
  <si>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</si>
  <si>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</si>
  <si>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</si>
  <si>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</si>
  <si>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</si>
  <si>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</si>
  <si>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</si>
  <si>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</si>
  <si>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</si>
  <si>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</si>
  <si>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</si>
  <si>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</si>
  <si>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</si>
  <si>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</si>
  <si>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</si>
  <si>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</si>
  <si>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</si>
  <si>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</si>
  <si>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</si>
  <si>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</si>
  <si>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</si>
  <si>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</si>
  <si>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</si>
  <si>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</si>
  <si>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</si>
  <si>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</si>
  <si>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</si>
  <si>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</si>
  <si>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</si>
  <si>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</si>
  <si>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</si>
  <si>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</si>
  <si>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</si>
  <si>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</si>
  <si>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</si>
  <si>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</si>
  <si>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</si>
  <si>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</si>
  <si>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</si>
  <si>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</si>
  <si>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</si>
  <si>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</si>
  <si>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</si>
  <si>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</si>
  <si>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</si>
  <si>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</si>
  <si>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</si>
  <si>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</si>
  <si>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</si>
  <si>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</si>
  <si>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</si>
  <si>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</si>
  <si>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</si>
  <si>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</si>
  <si>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</si>
  <si>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</si>
  <si>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</si>
  <si>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</si>
  <si>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</si>
  <si>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</si>
  <si>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</si>
  <si>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</si>
  <si>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</si>
  <si>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</si>
  <si>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</si>
  <si>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</si>
  <si>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</si>
  <si>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</si>
  <si>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</si>
  <si>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</si>
  <si>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</si>
  <si>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</si>
  <si>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</si>
  <si>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</si>
  <si>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</si>
  <si>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</si>
  <si>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</si>
  <si>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</si>
  <si>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</si>
  <si>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</si>
  <si>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</si>
  <si>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</si>
  <si>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</si>
  <si>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</si>
  <si>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</si>
  <si>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</si>
  <si>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</si>
  <si>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</si>
  <si>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</si>
  <si>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</si>
  <si>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</si>
  <si>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</si>
  <si>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</si>
  <si>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</si>
  <si>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</si>
  <si>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</si>
  <si>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</si>
  <si>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</si>
  <si>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</si>
  <si>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</si>
  <si>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</si>
  <si>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</si>
  <si>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</si>
  <si>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</si>
  <si>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</si>
  <si>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</si>
  <si>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</si>
  <si>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</si>
  <si>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</si>
  <si>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</si>
  <si>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</si>
  <si>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</si>
  <si>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</si>
  <si>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</si>
  <si>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</si>
  <si>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</si>
  <si>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</si>
  <si>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</si>
  <si>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</si>
  <si>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</si>
  <si>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</si>
  <si>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</si>
  <si>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</si>
  <si>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</si>
  <si>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</si>
  <si>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</si>
  <si>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</si>
  <si>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</si>
  <si>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</si>
  <si>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</si>
  <si>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</si>
  <si>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</si>
  <si>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</si>
  <si>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</si>
  <si>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</si>
  <si>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</si>
  <si>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</si>
  <si>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</si>
  <si>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</si>
  <si>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</si>
  <si>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</si>
  <si>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</si>
  <si>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</si>
  <si>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</si>
  <si>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</si>
  <si>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</si>
  <si>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</si>
  <si>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</si>
  <si>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</si>
  <si>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</si>
  <si>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</si>
  <si>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</si>
  <si>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</si>
  <si>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</si>
  <si>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</si>
  <si>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</si>
  <si>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</si>
  <si>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</si>
  <si>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</si>
  <si>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</si>
  <si>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</si>
  <si>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</si>
  <si>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</si>
  <si>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</si>
  <si>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</si>
  <si>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</si>
  <si>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</si>
  <si>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</si>
  <si>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</si>
  <si>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</si>
  <si>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</si>
  <si>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</si>
  <si>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</si>
  <si>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</si>
  <si>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</si>
  <si>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</si>
  <si>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</si>
  <si>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</si>
  <si>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</si>
  <si>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</si>
  <si>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</si>
  <si>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</si>
  <si>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</si>
  <si>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</si>
  <si>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</si>
  <si>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</si>
  <si>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</si>
  <si>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</si>
  <si>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</si>
  <si>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</si>
  <si>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</si>
  <si>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</si>
  <si>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</si>
  <si>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</si>
  <si>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</si>
  <si>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</si>
  <si>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</si>
  <si>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</si>
  <si>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</si>
  <si>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</si>
  <si>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</si>
  <si>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</si>
  <si>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</si>
  <si>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</si>
  <si>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</si>
  <si>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</si>
  <si>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</si>
  <si>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</si>
  <si>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</si>
  <si>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</si>
  <si>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</si>
  <si>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</si>
  <si>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</si>
  <si>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</si>
  <si>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</si>
  <si>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</si>
  <si>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</si>
  <si>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</si>
  <si>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</si>
  <si>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</si>
  <si>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</si>
  <si>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</si>
  <si>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</si>
  <si>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</si>
  <si>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</si>
  <si>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</si>
  <si>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</si>
  <si>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</si>
  <si>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</si>
  <si>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</si>
  <si>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</si>
  <si>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</si>
  <si>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</si>
  <si>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</si>
  <si>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</si>
  <si>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</si>
  <si>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</si>
  <si>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</si>
  <si>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</si>
  <si>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</si>
  <si>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</si>
  <si>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</si>
  <si>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</si>
  <si>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</si>
  <si>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</si>
  <si>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</si>
  <si>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</si>
  <si>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</si>
  <si>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</si>
  <si>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</si>
  <si>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</si>
  <si>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</si>
  <si>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</si>
  <si>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</si>
  <si>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</si>
  <si>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</si>
  <si>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</si>
  <si>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</si>
  <si>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</si>
  <si>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</si>
  <si>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</si>
  <si>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</si>
  <si>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</si>
  <si>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</si>
  <si>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</si>
  <si>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</si>
  <si>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</si>
  <si>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</si>
  <si>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</si>
  <si>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</si>
  <si>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</si>
  <si>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</si>
  <si>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</si>
  <si>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</si>
  <si>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</si>
  <si>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</si>
  <si>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</si>
  <si>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</si>
  <si>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</si>
  <si>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</si>
  <si>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</si>
  <si>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</si>
  <si>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</si>
  <si>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</si>
  <si>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</si>
  <si>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</si>
  <si>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</si>
  <si>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</si>
  <si>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</si>
  <si>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</si>
  <si>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</si>
  <si>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</si>
  <si>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</si>
  <si>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</si>
  <si>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</si>
  <si>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</si>
  <si>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</si>
  <si>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</si>
  <si>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</si>
  <si>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</si>
  <si>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</si>
  <si>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</si>
  <si>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</si>
  <si>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</si>
  <si>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</si>
  <si>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</si>
  <si>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</si>
  <si>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</si>
  <si>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</si>
  <si>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</si>
  <si>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</si>
  <si>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</si>
  <si>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</si>
  <si>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</si>
  <si>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</si>
  <si>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</si>
  <si>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</si>
  <si>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</si>
  <si>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</si>
  <si>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</si>
  <si>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</si>
  <si>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</si>
  <si>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</si>
  <si>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</si>
  <si>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</si>
  <si>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</si>
  <si>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</si>
  <si>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</si>
  <si>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</si>
  <si>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</si>
  <si>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</si>
  <si>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</si>
  <si>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</si>
  <si>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</si>
  <si>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</si>
  <si>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</si>
  <si>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</si>
  <si>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</si>
  <si>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</si>
  <si>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</si>
  <si>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</si>
  <si>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</si>
  <si>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</si>
  <si>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</si>
  <si>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</si>
  <si>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</si>
  <si>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</si>
  <si>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</si>
  <si>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</si>
  <si>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</si>
  <si>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</si>
  <si>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</si>
  <si>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</si>
  <si>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</si>
  <si>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</si>
  <si>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</si>
  <si>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</si>
  <si>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</si>
  <si>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</si>
  <si>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</si>
  <si>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</si>
  <si>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</si>
  <si>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</si>
  <si>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</si>
  <si>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</si>
  <si>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</si>
  <si>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</si>
  <si>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</si>
  <si>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</si>
  <si>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</si>
  <si>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</si>
  <si>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</si>
  <si>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</si>
  <si>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</si>
  <si>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</si>
  <si>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</si>
  <si>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</si>
  <si>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</si>
  <si>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</si>
  <si>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</si>
  <si>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</si>
  <si>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</si>
  <si>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</si>
  <si>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</si>
  <si>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</si>
  <si>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</si>
  <si>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</si>
  <si>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</si>
  <si>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</si>
  <si>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</si>
  <si>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</si>
  <si>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</si>
  <si>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</si>
  <si>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</si>
  <si>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</si>
  <si>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</si>
  <si>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</si>
  <si>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</si>
  <si>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</si>
  <si>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</si>
  <si>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</si>
  <si>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</si>
  <si>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</si>
  <si>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</si>
  <si>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</si>
  <si>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</si>
  <si>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</si>
  <si>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</si>
  <si>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</si>
  <si>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</si>
  <si>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</si>
  <si>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</si>
  <si>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</si>
  <si>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</si>
  <si>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</si>
  <si>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</si>
  <si>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</si>
  <si>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</si>
  <si>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</si>
  <si>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</si>
  <si>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</si>
  <si>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</si>
  <si>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</si>
  <si>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</si>
  <si>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</si>
  <si>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</si>
  <si>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</si>
  <si>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</si>
  <si>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</si>
  <si>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</si>
  <si>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</si>
  <si>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</si>
  <si>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</si>
  <si>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</si>
  <si>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</si>
  <si>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</si>
  <si>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</si>
  <si>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</si>
  <si>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</si>
  <si>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</si>
  <si>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</si>
  <si>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</si>
  <si>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</si>
  <si>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</si>
  <si>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</si>
  <si>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</si>
  <si>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</si>
  <si>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</si>
  <si>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</si>
  <si>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</si>
  <si>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</si>
  <si>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</si>
  <si>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</si>
  <si>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</si>
  <si>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</si>
  <si>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</si>
  <si>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</si>
  <si>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</si>
  <si>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</si>
  <si>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</si>
  <si>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</si>
  <si>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</si>
  <si>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</si>
  <si>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</si>
  <si>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</si>
  <si>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</si>
  <si>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</si>
  <si>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</si>
  <si>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</si>
  <si>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</si>
  <si>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</si>
  <si>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</si>
  <si>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</si>
  <si>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</si>
  <si>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</si>
  <si>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</si>
  <si>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</si>
  <si>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</si>
  <si>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</si>
  <si>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</si>
  <si>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</si>
  <si>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</si>
  <si>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</si>
  <si>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</si>
  <si>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</si>
  <si>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</si>
  <si>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</si>
  <si>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</si>
  <si>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</si>
  <si>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</si>
  <si>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</si>
  <si>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</si>
  <si>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</si>
  <si>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</si>
  <si>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</si>
  <si>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</si>
  <si>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</si>
  <si>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</si>
  <si>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</si>
  <si>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</si>
  <si>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</si>
  <si>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</si>
  <si>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</si>
  <si>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</si>
  <si>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</si>
  <si>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</si>
  <si>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</si>
  <si>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</si>
  <si>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</si>
  <si>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</si>
  <si>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</si>
  <si>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</si>
  <si>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</si>
  <si>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</si>
  <si>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</si>
  <si>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</si>
  <si>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</si>
  <si>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</si>
  <si>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</si>
  <si>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</si>
  <si>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</si>
  <si>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</si>
  <si>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</si>
  <si>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</si>
  <si>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</si>
  <si>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</si>
  <si>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</si>
  <si>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</si>
  <si>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</si>
  <si>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</si>
  <si>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</si>
  <si>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</si>
  <si>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</si>
  <si>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</si>
  <si>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</si>
  <si>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</si>
  <si>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</si>
  <si>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</si>
  <si>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</si>
  <si>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</si>
  <si>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</si>
  <si>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</si>
  <si>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</si>
  <si>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</si>
  <si>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</si>
  <si>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</si>
  <si>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</si>
  <si>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</si>
  <si>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</si>
  <si>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</si>
  <si>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</si>
  <si>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</si>
  <si>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</si>
  <si>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</si>
  <si>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</si>
  <si>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</si>
  <si>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</si>
  <si>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</si>
  <si>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</si>
  <si>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</si>
  <si>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</si>
  <si>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</si>
  <si>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</si>
  <si>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</si>
  <si>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</si>
  <si>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</si>
  <si>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</si>
  <si>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</si>
  <si>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</si>
  <si>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</si>
  <si>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</si>
  <si>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</si>
  <si>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</si>
  <si>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</si>
  <si>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</si>
  <si>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</si>
  <si>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</si>
  <si>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</si>
  <si>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</si>
  <si>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</si>
  <si>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</si>
  <si>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</si>
  <si>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</si>
  <si>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</si>
  <si>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</si>
  <si>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</si>
  <si>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</si>
  <si>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</si>
  <si>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</si>
  <si>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</si>
  <si>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</si>
  <si>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</si>
  <si>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</si>
  <si>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</si>
  <si>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</si>
  <si>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</si>
  <si>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</si>
  <si>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</si>
  <si>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</si>
  <si>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</si>
  <si>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</si>
  <si>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</si>
  <si>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</si>
  <si>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</si>
  <si>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</si>
  <si>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</si>
  <si>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</si>
  <si>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</si>
  <si>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</si>
  <si>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</si>
  <si>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</si>
  <si>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</si>
  <si>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</si>
  <si>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</si>
  <si>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</si>
  <si>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</si>
  <si>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</si>
  <si>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</si>
  <si>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</si>
  <si>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</si>
  <si>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</si>
  <si>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</si>
  <si>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</si>
  <si>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</si>
  <si>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</si>
  <si>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</si>
  <si>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</si>
  <si>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</si>
  <si>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</si>
  <si>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</si>
  <si>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</si>
  <si>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</si>
  <si>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</si>
  <si>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</si>
  <si>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</si>
  <si>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</si>
  <si>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</si>
  <si>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</si>
  <si>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</si>
  <si>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</si>
  <si>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</si>
  <si>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</si>
  <si>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</si>
  <si>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</si>
  <si>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</si>
  <si>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</si>
  <si>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</si>
  <si>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</si>
  <si>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</si>
  <si>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</si>
  <si>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</si>
  <si>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</si>
  <si>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</si>
  <si>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</si>
  <si>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</si>
  <si>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</si>
  <si>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</si>
  <si>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</si>
  <si>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</si>
  <si>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</si>
  <si>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</si>
  <si>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</si>
  <si>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</si>
  <si>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</si>
  <si>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</si>
  <si>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</si>
  <si>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</si>
  <si>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</si>
  <si>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</si>
  <si>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</si>
  <si>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</si>
  <si>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</si>
  <si>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</si>
  <si>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</si>
  <si>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</si>
  <si>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</si>
  <si>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</si>
  <si>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</si>
  <si>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</si>
  <si>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</si>
  <si>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</si>
  <si>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</si>
  <si>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</si>
  <si>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</si>
  <si>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</si>
  <si>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</si>
  <si>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</si>
  <si>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</si>
  <si>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</si>
  <si>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</si>
  <si>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</si>
  <si>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</si>
  <si>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</si>
  <si>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</si>
  <si>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</si>
  <si>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</si>
  <si>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</si>
  <si>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</si>
  <si>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</si>
  <si>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</si>
  <si>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</si>
  <si>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</si>
  <si>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</si>
  <si>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</si>
  <si>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</si>
  <si>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</si>
  <si>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</si>
  <si>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</si>
  <si>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</si>
  <si>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</si>
  <si>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</si>
  <si>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</si>
  <si>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</si>
  <si>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</si>
  <si>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</si>
  <si>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</si>
  <si>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</si>
  <si>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</si>
  <si>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</si>
  <si>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</si>
  <si>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</si>
  <si>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</si>
  <si>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</si>
  <si>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</si>
  <si>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</si>
  <si>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</si>
  <si>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</si>
  <si>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</si>
  <si>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</si>
  <si>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</si>
  <si>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</si>
  <si>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</si>
  <si>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</si>
  <si>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</si>
  <si>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</si>
  <si>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</si>
  <si>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</si>
  <si>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</si>
  <si>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</si>
  <si>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</si>
  <si>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</si>
  <si>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</si>
  <si>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</si>
  <si>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</si>
  <si>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</si>
  <si>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</si>
  <si>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</si>
  <si>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</si>
  <si>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</si>
  <si>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</si>
  <si>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</si>
  <si>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</si>
  <si>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</si>
  <si>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</si>
  <si>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</si>
  <si>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</si>
  <si>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</si>
  <si>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</si>
  <si>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</si>
  <si>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</si>
  <si>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</si>
  <si>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</si>
  <si>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</si>
  <si>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</si>
  <si>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</si>
  <si>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</si>
  <si>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</si>
  <si>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</si>
  <si>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</si>
  <si>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</si>
  <si>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</si>
  <si>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</si>
  <si>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</si>
  <si>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</si>
  <si>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</si>
  <si>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</si>
  <si>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</si>
  <si>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</si>
  <si>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</si>
  <si>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</si>
  <si>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</si>
  <si>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</si>
  <si>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</si>
  <si>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</si>
  <si>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</si>
  <si>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</si>
  <si>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</si>
  <si>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</si>
  <si>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</si>
  <si>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</si>
  <si>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</si>
  <si>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</si>
  <si>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</si>
  <si>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</si>
  <si>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</si>
  <si>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</si>
  <si>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</si>
  <si>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</si>
  <si>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</si>
  <si>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</si>
  <si>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</si>
  <si>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</si>
  <si>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</si>
  <si>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</si>
  <si>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</si>
  <si>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</si>
  <si>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</si>
  <si>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</si>
  <si>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</si>
  <si>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</si>
  <si>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</si>
  <si>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</si>
  <si>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</si>
  <si>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</si>
  <si>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</si>
  <si>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</si>
  <si>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</si>
  <si>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</si>
  <si>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</si>
  <si>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</si>
  <si>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</si>
  <si>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</si>
  <si>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</si>
  <si>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</si>
  <si>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</si>
  <si>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</si>
  <si>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</si>
  <si>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</si>
  <si>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</si>
  <si>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</si>
  <si>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</si>
  <si>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</si>
  <si>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</si>
  <si>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</si>
  <si>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</si>
  <si>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</si>
  <si>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</si>
  <si>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</si>
  <si>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</si>
  <si>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</si>
  <si>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</si>
  <si>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</si>
  <si>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</si>
  <si>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</si>
  <si>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</si>
  <si>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</si>
  <si>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</si>
  <si>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</si>
  <si>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</si>
  <si>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</si>
  <si>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</si>
  <si>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</si>
  <si>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</si>
  <si>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</si>
  <si>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</si>
  <si>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</si>
  <si>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</si>
  <si>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</si>
  <si>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</si>
  <si>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</si>
  <si>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</si>
  <si>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</si>
  <si>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</si>
  <si>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</si>
  <si>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</si>
  <si>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</si>
  <si>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</si>
  <si>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</si>
  <si>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</si>
  <si>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</si>
  <si>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</si>
  <si>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</si>
  <si>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</si>
  <si>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</si>
  <si>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</si>
  <si>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</si>
  <si>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</si>
  <si>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</si>
  <si>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</si>
  <si>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</si>
  <si>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</si>
  <si>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</si>
  <si>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</si>
  <si>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</si>
  <si>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</si>
  <si>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</si>
  <si>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</si>
  <si>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</si>
  <si>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</si>
  <si>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</si>
  <si>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</si>
  <si>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</si>
  <si>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</si>
  <si>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</si>
  <si>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</si>
  <si>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</si>
  <si>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</si>
  <si>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</si>
  <si>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</si>
  <si>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</si>
  <si>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</si>
  <si>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</si>
  <si>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</si>
  <si>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</si>
  <si>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</si>
  <si>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</si>
  <si>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</si>
  <si>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</si>
  <si>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</si>
  <si>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</si>
  <si>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</si>
  <si>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</si>
  <si>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</si>
  <si>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</si>
  <si>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</si>
  <si>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</si>
  <si>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</si>
  <si>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</si>
  <si>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</si>
  <si>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</si>
  <si>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</si>
  <si>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</si>
  <si>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</si>
  <si>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</si>
  <si>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</si>
  <si>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</si>
  <si>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</si>
  <si>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</si>
  <si>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</si>
  <si>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</si>
  <si>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</si>
  <si>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</si>
  <si>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</si>
  <si>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</si>
  <si>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</si>
  <si>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</si>
  <si>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</si>
  <si>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</si>
  <si>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</si>
  <si>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</si>
  <si>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</si>
  <si>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</si>
  <si>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</si>
  <si>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</si>
  <si>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</si>
  <si>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</si>
  <si>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</si>
  <si>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</si>
  <si>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</si>
  <si>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</si>
  <si>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</si>
  <si>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</si>
  <si>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</si>
  <si>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</si>
  <si>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</si>
  <si>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</si>
  <si>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</si>
  <si>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</si>
  <si>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</si>
  <si>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</si>
  <si>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</si>
  <si>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</si>
  <si>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</si>
  <si>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</si>
  <si>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</si>
  <si>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</si>
  <si>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</si>
  <si>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</si>
  <si>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</si>
  <si>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</si>
  <si>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</si>
  <si>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</si>
  <si>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</si>
  <si>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</si>
  <si>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</si>
  <si>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</si>
  <si>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</si>
  <si>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</si>
  <si>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</si>
  <si>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</si>
  <si>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</si>
  <si>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</si>
  <si>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</si>
  <si>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</si>
  <si>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</si>
  <si>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</si>
  <si>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</si>
  <si>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</si>
  <si>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</si>
  <si>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</si>
  <si>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</si>
  <si>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</si>
  <si>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</si>
  <si>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</si>
  <si>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</si>
  <si>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</si>
  <si>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</si>
  <si>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</si>
  <si>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</si>
  <si>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</si>
  <si>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</si>
  <si>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</si>
  <si>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</si>
  <si>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</si>
  <si>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</si>
  <si>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</si>
  <si>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</si>
  <si>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</si>
  <si>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</si>
  <si>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</si>
  <si>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</si>
  <si>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</si>
  <si>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</si>
  <si>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</si>
  <si>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</si>
  <si>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</si>
  <si>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</si>
  <si>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</si>
  <si>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</si>
  <si>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</si>
  <si>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</si>
  <si>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</si>
  <si>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</si>
  <si>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</si>
  <si>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</si>
  <si>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</si>
  <si>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</si>
  <si>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</si>
  <si>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</si>
  <si>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</si>
  <si>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</si>
  <si>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</si>
  <si>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</si>
  <si>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</si>
  <si>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</si>
  <si>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</si>
  <si>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</si>
  <si>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</si>
  <si>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</si>
  <si>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</si>
  <si>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</si>
  <si>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</si>
  <si>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</si>
  <si>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</si>
  <si>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</si>
  <si>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</si>
  <si>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</si>
  <si>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</si>
  <si>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</si>
  <si>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</si>
  <si>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</si>
  <si>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</si>
  <si>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</si>
  <si>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</si>
  <si>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</si>
  <si>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</si>
  <si>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</si>
  <si>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</si>
  <si>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</si>
  <si>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</si>
  <si>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</si>
  <si>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</si>
  <si>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</si>
  <si>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</si>
  <si>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</si>
  <si>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</si>
  <si>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</si>
  <si>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</si>
  <si>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</si>
  <si>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</si>
  <si>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</si>
  <si>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</si>
  <si>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</si>
  <si>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</si>
  <si>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</si>
  <si>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</si>
  <si>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</si>
  <si>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</si>
  <si>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</si>
  <si>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</si>
  <si>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</si>
  <si>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</si>
  <si>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</si>
  <si>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</si>
  <si>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</si>
  <si>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</si>
  <si>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</si>
  <si>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</si>
  <si>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</si>
  <si>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</si>
  <si>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</si>
  <si>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</si>
  <si>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</si>
  <si>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</si>
  <si>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</si>
  <si>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</si>
  <si>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</si>
  <si>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</si>
  <si>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</si>
  <si>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</si>
  <si>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</si>
  <si>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</si>
  <si>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</si>
  <si>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</si>
  <si>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</si>
  <si>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</si>
  <si>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</si>
  <si>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</si>
  <si>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</si>
  <si>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</si>
  <si>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</si>
  <si>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</si>
  <si>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</si>
  <si>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</si>
  <si>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</si>
  <si>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</si>
  <si>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</si>
  <si>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</si>
  <si>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</si>
  <si>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</si>
  <si>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</si>
  <si>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</si>
  <si>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</si>
  <si>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</si>
  <si>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</si>
  <si>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</si>
  <si>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</si>
  <si>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</si>
  <si>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</si>
  <si>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</si>
  <si>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</si>
  <si>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</si>
  <si>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</si>
  <si>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</si>
  <si>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</si>
  <si>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</si>
  <si>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</si>
  <si>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</si>
  <si>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</si>
  <si>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</si>
  <si>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</si>
  <si>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</si>
  <si>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</si>
  <si>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</si>
  <si>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</si>
  <si>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</si>
  <si>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</si>
  <si>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</si>
  <si>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</si>
  <si>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</si>
  <si>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</si>
  <si>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</si>
  <si>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</si>
  <si>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</si>
  <si>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</si>
  <si>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</si>
  <si>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</si>
  <si>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</si>
  <si>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</si>
  <si>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</si>
  <si>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</si>
  <si>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</si>
  <si>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</si>
  <si>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</si>
  <si>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</si>
  <si>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</si>
  <si>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</si>
  <si>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</si>
  <si>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</si>
  <si>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</si>
  <si>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</si>
  <si>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</si>
  <si>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</si>
  <si>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</si>
  <si>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</si>
  <si>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</si>
  <si>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</si>
  <si>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</si>
  <si>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</si>
  <si>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</si>
  <si>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</si>
  <si>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</si>
  <si>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</si>
  <si>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</si>
  <si>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</si>
  <si>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</si>
  <si>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</si>
  <si>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</si>
  <si>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</si>
  <si>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</si>
  <si>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</si>
  <si>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</si>
  <si>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</si>
  <si>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</si>
  <si>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</si>
  <si>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</si>
  <si>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</si>
  <si>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</si>
  <si>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</si>
  <si>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</si>
  <si>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</si>
  <si>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</si>
  <si>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</si>
  <si>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</si>
  <si>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</si>
  <si>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</si>
  <si>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</si>
  <si>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</si>
  <si>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</si>
  <si>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</si>
  <si>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</si>
  <si>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</si>
  <si>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</si>
  <si>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</si>
  <si>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</si>
  <si>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</si>
  <si>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</si>
  <si>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</si>
  <si>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</si>
  <si>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</si>
  <si>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</si>
  <si>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</si>
  <si>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</si>
  <si>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</si>
  <si>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</si>
  <si>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</si>
  <si>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</si>
  <si>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</si>
  <si>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</si>
  <si>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</si>
  <si>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</si>
  <si>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</si>
  <si>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</si>
  <si>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</si>
  <si>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</si>
  <si>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</si>
  <si>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</si>
  <si>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</si>
  <si>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</si>
  <si>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</si>
  <si>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</si>
  <si>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</si>
  <si>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</si>
  <si>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</si>
  <si>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</si>
  <si>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</si>
  <si>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</si>
  <si>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</si>
  <si>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</si>
  <si>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</si>
  <si>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</si>
  <si>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</si>
  <si>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</si>
  <si>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</si>
  <si>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</si>
  <si>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</si>
  <si>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</si>
  <si>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</si>
  <si>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</si>
  <si>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</si>
  <si>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</si>
  <si>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</si>
  <si>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</si>
  <si>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</si>
  <si>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</si>
  <si>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</si>
  <si>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</si>
  <si>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</si>
  <si>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</si>
  <si>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</si>
  <si>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</si>
  <si>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</si>
  <si>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</si>
  <si>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</si>
  <si>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</si>
  <si>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</si>
  <si>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</si>
  <si>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</si>
  <si>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</si>
  <si>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</si>
  <si>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</si>
  <si>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</si>
  <si>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</si>
  <si>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</si>
  <si>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</si>
  <si>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</si>
  <si>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</si>
  <si>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</si>
  <si>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</si>
  <si>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</si>
  <si>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</si>
  <si>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</si>
  <si>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</si>
  <si>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</si>
  <si>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</si>
  <si>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</si>
  <si>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</si>
  <si>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</si>
  <si>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</si>
  <si>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</si>
  <si>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</si>
  <si>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</si>
  <si>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</si>
  <si>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</si>
  <si>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</si>
  <si>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</si>
  <si>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</si>
  <si>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</si>
  <si>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</si>
  <si>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</si>
  <si>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</si>
  <si>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</si>
  <si>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</si>
  <si>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</si>
  <si>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</si>
  <si>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</si>
  <si>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</si>
  <si>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</si>
  <si>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</si>
  <si>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</si>
  <si>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</si>
  <si>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</si>
  <si>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</si>
  <si>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</si>
  <si>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</si>
  <si>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</si>
  <si>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</si>
  <si>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</si>
  <si>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</si>
  <si>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</si>
  <si>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</si>
  <si>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</si>
  <si>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</si>
  <si>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</si>
  <si>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</si>
  <si>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</si>
  <si>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</si>
  <si>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</si>
  <si>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</si>
  <si>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</si>
  <si>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</si>
  <si>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</si>
  <si>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</si>
  <si>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</si>
  <si>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</si>
  <si>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</si>
  <si>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</si>
  <si>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</si>
  <si>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</si>
  <si>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</si>
  <si>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</si>
  <si>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</si>
  <si>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</si>
  <si>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</si>
  <si>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</si>
  <si>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</si>
  <si>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</si>
  <si>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</si>
  <si>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</si>
  <si>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</si>
  <si>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</si>
  <si>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</si>
  <si>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</si>
  <si>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</si>
  <si>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</si>
  <si>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</si>
  <si>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</si>
  <si>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</si>
  <si>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</si>
  <si>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</si>
  <si>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</si>
  <si>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</si>
  <si>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</si>
  <si>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</si>
  <si>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</si>
  <si>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</si>
  <si>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</si>
  <si>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</si>
  <si>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</si>
  <si>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</si>
  <si>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</si>
  <si>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</si>
  <si>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</si>
  <si>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</si>
  <si>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</si>
  <si>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</si>
  <si>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</si>
  <si>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</si>
  <si>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</si>
  <si>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</si>
  <si>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</si>
  <si>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</si>
  <si>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</si>
  <si>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</si>
  <si>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</si>
  <si>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</si>
  <si>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</si>
  <si>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</si>
  <si>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</si>
  <si>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</si>
  <si>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</si>
  <si>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</si>
  <si>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</si>
  <si>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</si>
  <si>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</si>
  <si>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</si>
  <si>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</si>
  <si>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</si>
  <si>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</si>
  <si>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</si>
  <si>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</si>
  <si>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</si>
  <si>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</si>
  <si>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</si>
  <si>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</si>
  <si>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</si>
  <si>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</si>
  <si>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</si>
  <si>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</si>
  <si>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</si>
  <si>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</si>
  <si>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</si>
  <si>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</si>
  <si>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</si>
  <si>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</si>
  <si>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</si>
  <si>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</si>
  <si>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</si>
  <si>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</si>
  <si>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</si>
  <si>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</si>
  <si>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</si>
  <si>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</si>
  <si>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</si>
  <si>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</si>
  <si>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</si>
  <si>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</si>
  <si>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</si>
  <si>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</si>
  <si>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</si>
  <si>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</si>
  <si>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</si>
  <si>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</si>
  <si>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</si>
  <si>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</si>
  <si>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</si>
  <si>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</si>
  <si>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</si>
  <si>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</si>
  <si>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</si>
  <si>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</si>
  <si>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</si>
  <si>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</si>
  <si>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</si>
  <si>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</si>
  <si>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</si>
  <si>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</si>
  <si>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</si>
  <si>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</si>
  <si>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</si>
  <si>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</si>
  <si>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</si>
  <si>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</si>
  <si>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</si>
  <si>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</si>
  <si>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</si>
  <si>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</si>
  <si>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</si>
  <si>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</si>
  <si>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</si>
  <si>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</si>
  <si>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</si>
  <si>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</si>
  <si>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</si>
  <si>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</si>
  <si>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</si>
  <si>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</si>
  <si>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</si>
  <si>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</si>
  <si>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</si>
  <si>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</si>
  <si>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</si>
  <si>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</si>
  <si>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</si>
  <si>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</si>
  <si>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</si>
  <si>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</si>
  <si>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</si>
  <si>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</si>
  <si>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</si>
  <si>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</si>
  <si>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</si>
  <si>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</si>
  <si>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</si>
  <si>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</si>
  <si>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</si>
  <si>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</si>
  <si>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</si>
  <si>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</si>
  <si>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</si>
  <si>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</si>
  <si>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</si>
  <si>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</si>
  <si>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</si>
  <si>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</si>
  <si>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</si>
  <si>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</si>
  <si>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</si>
  <si>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</si>
  <si>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</si>
  <si>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</si>
  <si>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</si>
  <si>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</si>
  <si>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</si>
  <si>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</si>
  <si>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</si>
  <si>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</si>
  <si>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</si>
  <si>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</si>
  <si>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</si>
  <si>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</si>
  <si>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</si>
  <si>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</si>
  <si>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</si>
  <si>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</si>
  <si>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</si>
  <si>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</si>
  <si>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</si>
  <si>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</si>
  <si>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</si>
  <si>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</si>
  <si>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</si>
  <si>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</si>
  <si>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</si>
  <si>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</si>
  <si>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</si>
  <si>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</si>
  <si>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</si>
  <si>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</si>
  <si>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</si>
  <si>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</si>
  <si>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</si>
  <si>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</si>
  <si>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</si>
  <si>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</si>
  <si>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</si>
  <si>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</si>
  <si>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</si>
  <si>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</si>
  <si>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</si>
  <si>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</si>
  <si>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</si>
  <si>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</si>
  <si>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</si>
  <si>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</si>
  <si>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</si>
  <si>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</si>
  <si>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</si>
  <si>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</si>
  <si>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</si>
  <si>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</si>
  <si>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</si>
  <si>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</si>
  <si>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</si>
  <si>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</si>
  <si>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</si>
  <si>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</si>
  <si>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</si>
  <si>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</si>
  <si>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</si>
  <si>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</si>
  <si>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</si>
  <si>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</si>
  <si>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</si>
  <si>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</si>
  <si>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</si>
  <si>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</si>
  <si>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</si>
  <si>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</si>
  <si>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</si>
  <si>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</si>
  <si>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</si>
  <si>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</si>
  <si>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</si>
  <si>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</si>
  <si>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</si>
  <si>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</si>
  <si>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</si>
  <si>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</si>
  <si>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</si>
  <si>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</si>
  <si>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</si>
  <si>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</si>
  <si>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</si>
  <si>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</si>
  <si>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</si>
  <si>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</si>
  <si>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</si>
  <si>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</si>
  <si>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</si>
  <si>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</si>
  <si>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</si>
  <si>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</si>
  <si>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</si>
  <si>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</si>
  <si>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</si>
  <si>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</si>
  <si>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</si>
  <si>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</si>
  <si>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</si>
  <si>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</si>
  <si>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</si>
  <si>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</si>
  <si>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</si>
  <si>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</si>
  <si>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</si>
  <si>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</si>
  <si>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</si>
  <si>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</si>
  <si>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</si>
  <si>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</si>
  <si>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</si>
  <si>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</si>
  <si>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</si>
  <si>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</si>
  <si>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</si>
  <si>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</si>
  <si>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</si>
  <si>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</si>
  <si>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</si>
  <si>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</si>
  <si>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</si>
  <si>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</si>
  <si>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</si>
  <si>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</si>
  <si>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</si>
  <si>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</si>
  <si>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</si>
  <si>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</si>
  <si>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</si>
  <si>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</si>
  <si>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</si>
  <si>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</si>
  <si>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</si>
  <si>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</si>
  <si>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</si>
  <si>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</si>
  <si>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</si>
  <si>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</si>
  <si>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</si>
  <si>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</si>
  <si>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</si>
  <si>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</si>
  <si>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</si>
  <si>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</si>
  <si>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</si>
  <si>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</si>
  <si>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</si>
  <si>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</si>
  <si>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</si>
  <si>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</si>
  <si>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</si>
  <si>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</si>
  <si>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</si>
  <si>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</si>
  <si>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</si>
  <si>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</si>
  <si>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</si>
  <si>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</si>
  <si>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</si>
  <si>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</si>
  <si>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</si>
  <si>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</si>
  <si>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</si>
  <si>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</si>
  <si>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</si>
  <si>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</si>
  <si>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</si>
  <si>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</si>
  <si>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</si>
  <si>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</si>
  <si>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</si>
  <si>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</si>
  <si>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</si>
  <si>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</si>
  <si>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</si>
  <si>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</si>
  <si>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</si>
  <si>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</si>
  <si>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</si>
  <si>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</si>
  <si>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</si>
  <si>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</si>
  <si>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</si>
  <si>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</si>
  <si>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</si>
  <si>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</si>
  <si>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</si>
  <si>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</si>
  <si>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</si>
  <si>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</si>
  <si>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</si>
  <si>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</si>
  <si>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</si>
  <si>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</si>
  <si>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</si>
  <si>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</si>
  <si>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</si>
  <si>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</si>
  <si>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</si>
  <si>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</si>
  <si>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</si>
  <si>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</si>
  <si>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</si>
  <si>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</si>
  <si>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</si>
  <si>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</si>
  <si>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</si>
  <si>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</si>
  <si>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</si>
  <si>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</si>
  <si>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</si>
  <si>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</si>
  <si>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</si>
  <si>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</si>
  <si>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</si>
  <si>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</si>
  <si>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</si>
  <si>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</si>
  <si>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</si>
  <si>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</si>
  <si>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</si>
  <si>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</si>
  <si>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</si>
  <si>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</si>
  <si>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</si>
  <si>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</si>
  <si>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</si>
  <si>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</si>
  <si>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</si>
  <si>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</si>
  <si>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</si>
  <si>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</si>
  <si>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</si>
  <si>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</si>
  <si>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</si>
  <si>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</si>
  <si>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</si>
  <si>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</si>
  <si>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</si>
  <si>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</si>
  <si>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</si>
  <si>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</si>
  <si>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</si>
  <si>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</si>
  <si>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</si>
  <si>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</si>
  <si>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</si>
  <si>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</si>
  <si>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</si>
  <si>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</si>
  <si>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</si>
  <si>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</si>
  <si>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</si>
  <si>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</si>
  <si>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</si>
  <si>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</si>
  <si>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</si>
  <si>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</si>
  <si>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</si>
  <si>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</si>
  <si>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</si>
  <si>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</si>
  <si>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</si>
  <si>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</si>
  <si>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</si>
  <si>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</si>
  <si>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</si>
  <si>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</si>
  <si>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</si>
  <si>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</si>
  <si>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</si>
  <si>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</si>
  <si>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</si>
  <si>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</si>
  <si>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</si>
  <si>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</si>
  <si>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</si>
  <si>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</si>
  <si>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</si>
  <si>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</si>
  <si>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</si>
  <si>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</si>
  <si>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</si>
  <si>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</si>
  <si>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</si>
  <si>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</si>
  <si>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</si>
  <si>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</si>
  <si>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</si>
  <si>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</si>
  <si>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</si>
  <si>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</si>
  <si>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</si>
  <si>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</si>
  <si>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</si>
  <si>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</si>
  <si>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</si>
  <si>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</si>
  <si>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</si>
  <si>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</si>
  <si>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</si>
  <si>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</si>
  <si>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</si>
  <si>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</si>
  <si>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</si>
  <si>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</si>
  <si>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</si>
  <si>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</si>
  <si>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</si>
  <si>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</si>
  <si>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</si>
  <si>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</si>
  <si>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</si>
  <si>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</si>
  <si>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</si>
  <si>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</si>
  <si>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</si>
  <si>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</si>
  <si>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</si>
  <si>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</si>
  <si>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</si>
  <si>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</si>
  <si>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</si>
  <si>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</si>
  <si>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</si>
  <si>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</si>
  <si>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</si>
  <si>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</si>
  <si>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</si>
  <si>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</si>
  <si>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</si>
  <si>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</si>
  <si>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</si>
  <si>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</si>
  <si>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</si>
  <si>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</si>
  <si>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</si>
  <si>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</si>
  <si>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</si>
  <si>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</si>
  <si>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</si>
  <si>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</si>
  <si>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</si>
  <si>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</si>
  <si>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</si>
  <si>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</si>
  <si>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</si>
  <si>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</si>
  <si>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</si>
  <si>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</si>
  <si>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</si>
  <si>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</si>
  <si>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</si>
  <si>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</si>
  <si>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</si>
  <si>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</si>
  <si>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</si>
  <si>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</si>
  <si>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</si>
  <si>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</si>
  <si>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</si>
  <si>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</si>
  <si>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</si>
  <si>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</si>
  <si>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</si>
  <si>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</si>
  <si>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</si>
  <si>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</si>
  <si>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</si>
  <si>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</si>
  <si>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</si>
  <si>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</si>
  <si>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</si>
  <si>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</si>
  <si>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</si>
  <si>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</si>
  <si>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</si>
  <si>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</si>
  <si>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</si>
  <si>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</si>
  <si>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</si>
  <si>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</si>
  <si>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</si>
  <si>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</si>
  <si>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</si>
  <si>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</si>
  <si>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</si>
  <si>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</si>
  <si>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</si>
  <si>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</si>
  <si>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</si>
  <si>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</si>
  <si>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</si>
  <si>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</si>
  <si>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</si>
  <si>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</si>
  <si>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</si>
  <si>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</si>
  <si>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</si>
  <si>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</si>
  <si>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</si>
  <si>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</si>
  <si>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</si>
  <si>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</si>
  <si>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</si>
  <si>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</si>
  <si>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</si>
  <si>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</si>
  <si>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</si>
  <si>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</si>
  <si>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</si>
  <si>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</si>
  <si>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</si>
  <si>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</si>
  <si>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</si>
  <si>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</si>
  <si>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</si>
  <si>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</si>
  <si>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</si>
  <si>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</si>
  <si>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</si>
  <si>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</si>
  <si>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</si>
  <si>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</si>
  <si>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</si>
  <si>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</si>
  <si>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</si>
  <si>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</si>
  <si>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</si>
  <si>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</si>
  <si>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</si>
  <si>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</si>
  <si>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</si>
  <si>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</si>
  <si>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</si>
  <si>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</si>
  <si>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</si>
  <si>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</si>
  <si>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</si>
  <si>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</si>
  <si>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</si>
  <si>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</si>
  <si>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</si>
  <si>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</si>
  <si>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</si>
  <si>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</si>
  <si>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</si>
  <si>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</si>
  <si>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</si>
  <si>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</si>
  <si>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</si>
  <si>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</si>
  <si>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</si>
  <si>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</si>
  <si>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</si>
  <si>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</si>
  <si>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</si>
  <si>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</si>
  <si>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</si>
  <si>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</si>
  <si>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</si>
  <si>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</si>
  <si>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</si>
  <si>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</si>
  <si>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</si>
  <si>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</si>
  <si>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</si>
  <si>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</si>
  <si>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</si>
  <si>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</si>
  <si>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</si>
  <si>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</si>
  <si>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</si>
  <si>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</si>
  <si>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</si>
  <si>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</si>
  <si>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</si>
  <si>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</si>
  <si>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</si>
  <si>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</si>
  <si>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</si>
  <si>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</si>
  <si>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</si>
  <si>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</si>
  <si>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</si>
  <si>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</si>
  <si>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</si>
  <si>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</si>
  <si>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</si>
  <si>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</si>
  <si>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</si>
  <si>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</si>
  <si>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</si>
  <si>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</si>
  <si>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</si>
  <si>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</si>
  <si>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</si>
  <si>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</si>
  <si>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</si>
  <si>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</si>
  <si>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</si>
  <si>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</si>
  <si>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</si>
  <si>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</si>
  <si>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</si>
  <si>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</si>
  <si>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</si>
  <si>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</si>
  <si>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</si>
  <si>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</si>
  <si>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</si>
  <si>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</si>
  <si>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</si>
  <si>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</si>
  <si>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</si>
  <si>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</si>
  <si>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</si>
  <si>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</si>
  <si>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</si>
  <si>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</si>
  <si>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</si>
  <si>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</si>
  <si>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</si>
  <si>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</si>
  <si>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</si>
  <si>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</si>
  <si>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</si>
  <si>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</si>
  <si>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</si>
  <si>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</si>
  <si>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</si>
  <si>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</si>
  <si>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</si>
  <si>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</si>
  <si>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</si>
  <si>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</si>
  <si>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</si>
  <si>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</si>
  <si>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</si>
  <si>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</si>
  <si>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</si>
  <si>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</si>
  <si>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</si>
  <si>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</si>
  <si>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</si>
  <si>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</si>
  <si>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</si>
  <si>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</si>
  <si>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</si>
  <si>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</si>
  <si>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</si>
  <si>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</si>
  <si>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</si>
  <si>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</si>
  <si>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</si>
  <si>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</si>
  <si>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</si>
  <si>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</si>
  <si>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</si>
  <si>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</si>
  <si>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</si>
  <si>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</si>
  <si>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</si>
  <si>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</si>
  <si>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</si>
  <si>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</si>
  <si>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</si>
  <si>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</si>
  <si>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</si>
  <si>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</si>
  <si>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</si>
  <si>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</si>
  <si>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</si>
  <si>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</si>
  <si>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</si>
  <si>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</si>
  <si>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</si>
  <si>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</si>
  <si>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</si>
  <si>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</si>
  <si>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</si>
  <si>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</si>
  <si>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</si>
  <si>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</si>
  <si>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</si>
  <si>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</si>
  <si>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</si>
  <si>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</si>
  <si>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</si>
  <si>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</si>
  <si>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</si>
  <si>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</si>
  <si>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</si>
  <si>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</si>
  <si>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</si>
  <si>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</si>
  <si>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</si>
  <si>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</si>
  <si>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</si>
  <si>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</si>
  <si>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</si>
  <si>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</si>
  <si>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</si>
  <si>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</si>
  <si>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</si>
  <si>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</si>
  <si>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</si>
  <si>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</si>
  <si>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</si>
  <si>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</si>
  <si>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</si>
  <si>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</si>
  <si>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</si>
  <si>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</si>
  <si>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</si>
  <si>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</si>
  <si>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</si>
  <si>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</si>
  <si>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</si>
  <si>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</si>
  <si>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</si>
  <si>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</si>
  <si>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</si>
  <si>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</si>
  <si>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</si>
  <si>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</si>
  <si>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</si>
  <si>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</si>
  <si>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</si>
  <si>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</si>
  <si>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</si>
  <si>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</si>
  <si>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</si>
  <si>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</si>
  <si>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</si>
  <si>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</si>
  <si>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</si>
  <si>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</si>
  <si>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</si>
  <si>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</si>
  <si>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</si>
  <si>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</si>
  <si>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</si>
  <si>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</si>
  <si>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</si>
  <si>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</si>
  <si>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</si>
  <si>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</si>
  <si>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</si>
  <si>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</si>
  <si>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</si>
  <si>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</si>
  <si>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</si>
  <si>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</si>
  <si>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</si>
  <si>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</si>
  <si>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</si>
  <si>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</si>
  <si>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</si>
  <si>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</si>
  <si>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</si>
  <si>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</si>
  <si>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</si>
  <si>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</si>
  <si>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</si>
  <si>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</si>
  <si>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</si>
  <si>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</si>
  <si>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</si>
  <si>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</si>
  <si>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</si>
  <si>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</si>
  <si>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</si>
  <si>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</si>
  <si>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</si>
  <si>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</si>
  <si>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</si>
  <si>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</si>
  <si>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</si>
  <si>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</si>
  <si>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</si>
  <si>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</si>
  <si>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</si>
  <si>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</si>
  <si>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</si>
  <si>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</si>
  <si>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</si>
  <si>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</si>
  <si>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</si>
  <si>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</si>
  <si>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</si>
  <si>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</si>
  <si>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</si>
  <si>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</si>
  <si>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</si>
  <si>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</si>
  <si>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</si>
  <si>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</si>
  <si>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</si>
  <si>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</si>
  <si>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</si>
  <si>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</si>
  <si>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</si>
  <si>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</si>
  <si>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</si>
  <si>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</si>
  <si>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</si>
  <si>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</si>
  <si>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</si>
  <si>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</si>
  <si>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</si>
  <si>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</si>
  <si>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</si>
  <si>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</si>
  <si>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</si>
  <si>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</si>
  <si>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</si>
  <si>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</si>
  <si>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</si>
  <si>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</si>
  <si>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</si>
  <si>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</si>
  <si>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</si>
  <si>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</si>
  <si>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</si>
  <si>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</si>
  <si>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</si>
  <si>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</si>
  <si>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</si>
  <si>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</si>
  <si>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</si>
  <si>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</si>
  <si>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</si>
  <si>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</si>
  <si>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</si>
  <si>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</si>
  <si>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</si>
  <si>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</si>
  <si>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</si>
  <si>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</si>
  <si>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</si>
  <si>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</si>
  <si>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</si>
  <si>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</si>
  <si>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</si>
  <si>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</si>
  <si>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</si>
  <si>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</si>
  <si>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</si>
  <si>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</si>
  <si>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</si>
  <si>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</si>
  <si>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</si>
  <si>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</si>
  <si>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</si>
  <si>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</si>
  <si>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</si>
  <si>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</si>
  <si>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</si>
  <si>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</si>
  <si>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</si>
  <si>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</si>
  <si>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</si>
  <si>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</si>
  <si>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</si>
  <si>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</si>
  <si>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</si>
  <si>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</si>
  <si>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</si>
  <si>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</si>
  <si>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</si>
  <si>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</si>
  <si>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</si>
  <si>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</si>
  <si>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</si>
  <si>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</si>
  <si>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</si>
  <si>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</si>
  <si>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</si>
  <si>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</si>
  <si>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</si>
  <si>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</si>
  <si>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</si>
  <si>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</si>
  <si>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</si>
  <si>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</si>
  <si>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</si>
  <si>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</si>
  <si>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</si>
  <si>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</si>
  <si>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</si>
  <si>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</si>
  <si>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</si>
  <si>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</si>
  <si>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</si>
  <si>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</si>
  <si>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</si>
  <si>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</si>
  <si>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</si>
  <si>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</si>
  <si>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</si>
  <si>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</si>
  <si>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</si>
  <si>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</si>
  <si>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</si>
  <si>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</si>
  <si>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</si>
  <si>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</si>
  <si>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</si>
  <si>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</si>
  <si>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</si>
  <si>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</si>
  <si>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</si>
  <si>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</si>
  <si>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</si>
  <si>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</si>
  <si>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</si>
  <si>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</si>
  <si>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</si>
  <si>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</si>
  <si>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</si>
  <si>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</si>
  <si>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</si>
  <si>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</si>
  <si>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</si>
  <si>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</si>
  <si>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</si>
  <si>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</si>
  <si>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</si>
  <si>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</si>
  <si>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</si>
  <si>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</si>
  <si>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</si>
  <si>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</si>
  <si>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</si>
  <si>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</si>
  <si>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</si>
  <si>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</si>
  <si>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</si>
  <si>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</si>
  <si>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</si>
  <si>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</si>
  <si>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</si>
  <si>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</si>
  <si>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</si>
  <si>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</si>
  <si>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</si>
  <si>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</si>
  <si>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</si>
  <si>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</si>
  <si>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</si>
  <si>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</si>
  <si>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</si>
  <si>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</si>
  <si>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</si>
  <si>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</si>
  <si>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</si>
  <si>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</si>
  <si>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</si>
  <si>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</si>
  <si>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</si>
  <si>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</si>
  <si>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</si>
  <si>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</si>
  <si>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</si>
  <si>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</si>
  <si>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</si>
  <si>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</si>
  <si>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</si>
  <si>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</si>
  <si>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</si>
  <si>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</si>
  <si>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</si>
  <si>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</si>
  <si>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</si>
  <si>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</si>
  <si>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</si>
  <si>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</si>
  <si>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</si>
  <si>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</si>
  <si>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</si>
  <si>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</si>
  <si>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</si>
  <si>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</si>
  <si>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</si>
  <si>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</si>
  <si>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</si>
  <si>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</si>
  <si>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</si>
  <si>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</si>
  <si>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</si>
  <si>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</si>
  <si>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</si>
  <si>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</si>
  <si>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</si>
  <si>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</si>
  <si>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</si>
  <si>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</si>
  <si>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</si>
  <si>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</si>
  <si>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</si>
  <si>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</si>
  <si>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</si>
  <si>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</si>
  <si>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</si>
  <si>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</si>
  <si>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</si>
  <si>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</si>
  <si>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</si>
  <si>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</si>
  <si>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</si>
  <si>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</si>
  <si>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</si>
  <si>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</si>
  <si>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</si>
  <si>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</si>
  <si>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</si>
  <si>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</si>
  <si>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</si>
  <si>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</si>
  <si>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</si>
  <si>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</si>
  <si>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</si>
  <si>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</si>
  <si>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</si>
  <si>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</si>
  <si>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</si>
  <si>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</si>
  <si>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</si>
  <si>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</si>
  <si>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</si>
  <si>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</si>
  <si>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</si>
  <si>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</si>
  <si>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</si>
  <si>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</si>
  <si>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</si>
  <si>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</si>
  <si>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</si>
  <si>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</si>
  <si>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</si>
  <si>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</si>
  <si>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</si>
  <si>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</si>
  <si>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</si>
  <si>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</si>
  <si>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</si>
  <si>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</si>
  <si>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</si>
  <si>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</si>
  <si>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</si>
  <si>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</si>
  <si>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</si>
  <si>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</si>
  <si>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</si>
  <si>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</si>
  <si>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</si>
  <si>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</si>
  <si>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</si>
  <si>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</si>
  <si>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</si>
  <si>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</si>
  <si>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</si>
  <si>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</si>
  <si>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</si>
  <si>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</si>
  <si>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</si>
  <si>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</si>
  <si>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</si>
  <si>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</si>
  <si>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</si>
  <si>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</si>
  <si>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</si>
  <si>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</si>
  <si>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</si>
  <si>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</si>
  <si>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</si>
  <si>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</si>
  <si>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</si>
  <si>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</si>
  <si>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</si>
  <si>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</si>
  <si>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</si>
  <si>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</si>
  <si>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</si>
  <si>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</si>
  <si>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</si>
  <si>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</si>
  <si>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</si>
  <si>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</si>
  <si>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</si>
  <si>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</si>
  <si>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</si>
  <si>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</si>
  <si>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</si>
  <si>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</si>
  <si>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</si>
  <si>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</si>
  <si>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</si>
  <si>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</si>
  <si>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</si>
  <si>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</si>
  <si>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</si>
  <si>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</si>
  <si>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</si>
  <si>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</si>
  <si>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</si>
  <si>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</si>
  <si>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</si>
  <si>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</si>
  <si>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</si>
  <si>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</si>
  <si>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</si>
  <si>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</si>
  <si>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</si>
  <si>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</si>
  <si>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</si>
  <si>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</si>
  <si>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</si>
  <si>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</si>
  <si>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</si>
  <si>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</si>
  <si>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</si>
  <si>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</si>
  <si>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</si>
  <si>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</si>
  <si>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</si>
  <si>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</si>
  <si>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</si>
  <si>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</si>
  <si>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</si>
  <si>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</si>
  <si>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</si>
  <si>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</si>
  <si>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</si>
  <si>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</si>
  <si>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</si>
  <si>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</si>
  <si>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</si>
  <si>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</si>
  <si>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</si>
  <si>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</si>
  <si>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</si>
  <si>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</si>
  <si>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</si>
  <si>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</si>
  <si>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</si>
  <si>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</si>
  <si>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</si>
  <si>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</si>
  <si>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</si>
  <si>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</si>
  <si>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</si>
  <si>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</si>
  <si>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</si>
  <si>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</si>
  <si>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</si>
  <si>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</si>
  <si>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</si>
  <si>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</si>
  <si>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</si>
  <si>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</si>
  <si>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</si>
  <si>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</si>
  <si>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</si>
  <si>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</si>
  <si>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</si>
  <si>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</si>
  <si>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</si>
  <si>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</si>
  <si>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</si>
  <si>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</si>
  <si>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</si>
  <si>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</si>
  <si>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</si>
  <si>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</si>
  <si>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</si>
  <si>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</si>
  <si>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</si>
  <si>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</si>
  <si>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</si>
  <si>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</si>
  <si>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</si>
  <si>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</si>
  <si>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</si>
  <si>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</si>
  <si>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</si>
  <si>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</si>
  <si>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</si>
  <si>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</si>
  <si>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</si>
  <si>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</si>
  <si>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</si>
  <si>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</si>
  <si>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</si>
  <si>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</si>
  <si>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</si>
  <si>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</si>
  <si>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</si>
  <si>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</si>
  <si>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</si>
  <si>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</si>
  <si>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</si>
  <si>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</si>
  <si>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</si>
  <si>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</si>
  <si>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</si>
  <si>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</si>
  <si>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</si>
  <si>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</si>
  <si>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</si>
  <si>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</si>
  <si>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</si>
  <si>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</si>
  <si>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</si>
  <si>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</si>
  <si>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</si>
  <si>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</si>
  <si>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</si>
  <si>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</si>
  <si>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</si>
  <si>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</si>
  <si>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</si>
  <si>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</si>
  <si>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</si>
  <si>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</si>
  <si>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</si>
  <si>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</si>
  <si>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</si>
  <si>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</si>
  <si>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</si>
  <si>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</si>
  <si>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</si>
  <si>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</si>
  <si>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</si>
  <si>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</si>
  <si>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</si>
  <si>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</si>
  <si>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</si>
  <si>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</si>
  <si>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</si>
  <si>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</si>
  <si>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</si>
  <si>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</si>
  <si>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</si>
  <si>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</si>
  <si>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</si>
  <si>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</si>
  <si>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</si>
  <si>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</si>
  <si>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</si>
  <si>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</si>
  <si>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</si>
  <si>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</si>
  <si>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</si>
  <si>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</si>
  <si>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</si>
  <si>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</si>
  <si>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</si>
  <si>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</si>
  <si>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</si>
  <si>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</si>
  <si>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</si>
  <si>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</si>
  <si>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</si>
  <si>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</si>
  <si>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</si>
  <si>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</si>
  <si>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</si>
  <si>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</si>
  <si>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</si>
  <si>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</si>
  <si>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</si>
  <si>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</si>
  <si>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</si>
  <si>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</si>
  <si>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</si>
  <si>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</si>
  <si>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</si>
  <si>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</si>
  <si>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</si>
  <si>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</si>
  <si>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</si>
  <si>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</si>
  <si>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</si>
  <si>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</si>
  <si>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</si>
  <si>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</si>
  <si>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</si>
  <si>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</si>
  <si>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</si>
  <si>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</si>
  <si>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</si>
  <si>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</si>
  <si>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</si>
  <si>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</si>
  <si>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</si>
  <si>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</si>
  <si>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</si>
  <si>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</si>
  <si>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</si>
  <si>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</si>
  <si>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</si>
  <si>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</si>
  <si>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</si>
  <si>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</si>
  <si>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</si>
  <si>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</si>
  <si>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</si>
  <si>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</si>
  <si>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</si>
  <si>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</si>
  <si>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</si>
  <si>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</si>
  <si>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</si>
  <si>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</si>
  <si>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</si>
  <si>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</si>
  <si>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</si>
  <si>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</si>
  <si>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</si>
  <si>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</si>
  <si>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</si>
  <si>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</si>
  <si>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</si>
  <si>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</si>
  <si>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</si>
  <si>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</si>
  <si>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</si>
  <si>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</si>
  <si>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</si>
  <si>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</si>
  <si>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</si>
  <si>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</si>
  <si>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</si>
  <si>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</si>
  <si>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</si>
  <si>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</si>
  <si>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</si>
  <si>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</si>
  <si>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</si>
  <si>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</si>
  <si>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</si>
  <si>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</si>
  <si>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</si>
  <si>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</si>
  <si>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</si>
  <si>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</si>
  <si>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</si>
  <si>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</si>
  <si>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</si>
  <si>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</si>
  <si>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</si>
  <si>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</si>
  <si>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</si>
  <si>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</si>
  <si>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</si>
  <si>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</si>
  <si>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</si>
  <si>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</si>
  <si>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</si>
  <si>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</si>
  <si>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</si>
  <si>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</si>
  <si>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</si>
  <si>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</si>
  <si>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</si>
  <si>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</si>
  <si>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</si>
  <si>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</si>
  <si>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</si>
  <si>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</si>
  <si>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</si>
  <si>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</si>
  <si>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</si>
  <si>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</si>
  <si>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</si>
  <si>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</si>
  <si>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</si>
  <si>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</si>
  <si>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</si>
  <si>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</si>
  <si>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</si>
  <si>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</si>
  <si>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</si>
  <si>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</si>
  <si>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</si>
  <si>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</si>
  <si>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</si>
  <si>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</si>
  <si>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</si>
  <si>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</si>
  <si>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</si>
  <si>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</si>
  <si>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</si>
  <si>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</si>
  <si>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</si>
  <si>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</si>
  <si>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</si>
  <si>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</si>
  <si>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</si>
  <si>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</si>
  <si>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</si>
  <si>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</si>
  <si>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</si>
  <si>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</si>
  <si>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</si>
  <si>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</si>
  <si>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</si>
  <si>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</si>
  <si>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</si>
  <si>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</si>
  <si>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</si>
  <si>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</si>
  <si>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</si>
  <si>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</si>
  <si>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</si>
  <si>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</si>
  <si>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</si>
  <si>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</si>
  <si>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</si>
  <si>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</si>
  <si>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</si>
  <si>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</si>
  <si>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</si>
  <si>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</si>
  <si>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</si>
  <si>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</si>
  <si>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</si>
  <si>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</si>
  <si>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</si>
  <si>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</si>
  <si>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</si>
  <si>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</si>
  <si>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</si>
  <si>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</si>
  <si>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</si>
  <si>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</si>
  <si>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</si>
  <si>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</si>
  <si>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</si>
  <si>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</si>
  <si>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</si>
  <si>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</si>
  <si>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</si>
  <si>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</si>
  <si>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</si>
  <si>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</si>
  <si>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</si>
  <si>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</si>
  <si>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</si>
  <si>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</si>
  <si>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</si>
  <si>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</si>
  <si>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</si>
  <si>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</si>
  <si>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</si>
  <si>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</si>
  <si>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</si>
  <si>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</si>
  <si>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</si>
  <si>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</si>
  <si>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</si>
  <si>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</si>
  <si>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</si>
  <si>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</si>
  <si>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</si>
  <si>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</si>
  <si>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</si>
  <si>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</si>
  <si>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</si>
  <si>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</si>
  <si>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</si>
  <si>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</si>
  <si>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</si>
  <si>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</si>
  <si>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</si>
  <si>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</si>
  <si>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</si>
  <si>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</si>
  <si>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</si>
  <si>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</si>
  <si>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</si>
  <si>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</si>
  <si>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</si>
  <si>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</si>
  <si>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</si>
  <si>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</si>
  <si>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</si>
  <si>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</si>
  <si>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</si>
  <si>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</si>
  <si>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</si>
  <si>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</si>
  <si>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</si>
  <si>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</si>
  <si>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</si>
  <si>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</si>
  <si>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</si>
  <si>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</si>
  <si>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</si>
  <si>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</si>
  <si>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</si>
  <si>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</si>
  <si>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</si>
  <si>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</si>
  <si>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</si>
  <si>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</si>
  <si>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</si>
  <si>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</si>
  <si>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</si>
  <si>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</si>
  <si>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</si>
  <si>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</si>
  <si>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</si>
  <si>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</si>
  <si>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</si>
  <si>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</si>
  <si>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</si>
  <si>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</si>
  <si>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</si>
  <si>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</si>
  <si>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</si>
  <si>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</si>
  <si>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</si>
  <si>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</si>
  <si>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</si>
  <si>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</si>
  <si>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</si>
  <si>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</si>
  <si>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</si>
  <si>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</si>
  <si>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</si>
  <si>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</si>
  <si>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</si>
  <si>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</si>
  <si>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</si>
  <si>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</si>
  <si>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</si>
  <si>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</si>
  <si>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</si>
  <si>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</si>
  <si>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</si>
  <si>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</si>
  <si>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</si>
  <si>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</si>
  <si>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</si>
  <si>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</si>
  <si>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</si>
  <si>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</si>
  <si>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</si>
  <si>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</si>
  <si>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</si>
  <si>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</si>
  <si>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</si>
  <si>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</si>
  <si>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</si>
  <si>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</si>
  <si>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</si>
  <si>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</si>
  <si>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</si>
  <si>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</si>
  <si>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</si>
  <si>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</si>
  <si>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</si>
  <si>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</si>
  <si>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</si>
  <si>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</si>
  <si>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</si>
  <si>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</si>
  <si>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</si>
  <si>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</si>
  <si>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</si>
  <si>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</si>
  <si>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</si>
  <si>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</si>
  <si>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</si>
  <si>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</si>
  <si>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</si>
  <si>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</si>
  <si>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</si>
  <si>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</si>
  <si>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</si>
  <si>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</si>
  <si>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</si>
  <si>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</si>
  <si>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</si>
  <si>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</si>
  <si>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</si>
  <si>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</si>
  <si>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</si>
  <si>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</si>
  <si>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</si>
  <si>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</si>
  <si>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</si>
  <si>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</si>
  <si>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</si>
  <si>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</si>
  <si>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</si>
  <si>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</si>
  <si>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</si>
  <si>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</si>
  <si>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</si>
  <si>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</si>
  <si>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</si>
  <si>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</si>
  <si>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</si>
  <si>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</si>
  <si>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</si>
  <si>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</si>
  <si>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</si>
  <si>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</si>
  <si>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</si>
  <si>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</si>
  <si>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</si>
  <si>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</si>
  <si>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</si>
  <si>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</si>
  <si>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</si>
  <si>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</si>
  <si>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</si>
  <si>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</si>
  <si>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</si>
  <si>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</si>
  <si>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</si>
  <si>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</si>
  <si>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</si>
  <si>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</si>
  <si>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</si>
  <si>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</si>
  <si>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</si>
  <si>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</si>
  <si>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</si>
  <si>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</si>
  <si>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</si>
  <si>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</si>
  <si>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</si>
  <si>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</si>
  <si>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</si>
  <si>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</si>
  <si>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</si>
  <si>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</si>
  <si>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</si>
  <si>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</si>
  <si>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</si>
  <si>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</si>
  <si>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</si>
  <si>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</si>
  <si>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</si>
  <si>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</si>
  <si>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</si>
  <si>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</si>
  <si>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</si>
  <si>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</si>
  <si>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</si>
  <si>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</si>
  <si>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</si>
  <si>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</si>
  <si>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</si>
  <si>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</si>
  <si>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</si>
  <si>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</si>
  <si>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</si>
  <si>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</si>
  <si>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</si>
  <si>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</si>
  <si>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</si>
  <si>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</si>
  <si>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</si>
  <si>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</si>
  <si>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</si>
  <si>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</si>
  <si>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</si>
  <si>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</si>
  <si>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</si>
  <si>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</si>
  <si>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</si>
  <si>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</si>
  <si>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</si>
  <si>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</si>
  <si>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</si>
  <si>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</si>
  <si>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</si>
  <si>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</si>
  <si>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</si>
  <si>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</si>
  <si>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</si>
  <si>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</si>
  <si>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</si>
  <si>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</si>
  <si>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</si>
  <si>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</si>
  <si>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</si>
  <si>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</si>
  <si>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</si>
  <si>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</si>
  <si>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</si>
  <si>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</si>
  <si>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</si>
  <si>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</si>
  <si>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</si>
  <si>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</si>
  <si>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</si>
  <si>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</si>
  <si>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</si>
  <si>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</si>
  <si>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</si>
  <si>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</si>
  <si>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</si>
  <si>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</si>
  <si>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</si>
  <si>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</si>
  <si>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</si>
  <si>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</si>
  <si>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</si>
  <si>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</si>
  <si>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</si>
  <si>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</si>
  <si>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</si>
  <si>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</si>
  <si>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</si>
  <si>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</si>
  <si>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</si>
  <si>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</si>
  <si>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</si>
  <si>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</si>
  <si>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</si>
  <si>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</si>
  <si>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</si>
  <si>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</si>
  <si>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</si>
  <si>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</si>
  <si>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</si>
  <si>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</si>
  <si>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</si>
  <si>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</si>
  <si>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</si>
  <si>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</si>
  <si>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</si>
  <si>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</si>
  <si>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</si>
  <si>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</si>
  <si>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</si>
  <si>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</si>
  <si>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</si>
  <si>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</si>
  <si>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</si>
  <si>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</si>
  <si>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</si>
  <si>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</si>
  <si>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</si>
  <si>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</si>
  <si>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</si>
  <si>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</si>
  <si>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</si>
  <si>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</si>
  <si>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</si>
  <si>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</si>
  <si>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</si>
  <si>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</si>
  <si>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</si>
  <si>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</si>
  <si>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</si>
  <si>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</si>
  <si>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</si>
  <si>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</si>
  <si>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</si>
  <si>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</si>
  <si>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</si>
  <si>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</si>
  <si>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</si>
  <si>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</si>
  <si>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</si>
  <si>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</si>
  <si>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</si>
  <si>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</si>
  <si>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</si>
  <si>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</si>
  <si>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</si>
  <si>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</si>
  <si>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</si>
  <si>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</si>
  <si>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</si>
  <si>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</si>
  <si>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</si>
  <si>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</si>
  <si>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</si>
  <si>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</si>
  <si>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</si>
  <si>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</si>
  <si>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</si>
  <si>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</si>
  <si>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</si>
  <si>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</si>
  <si>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</si>
  <si>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</si>
  <si>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</si>
  <si>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</si>
  <si>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</si>
  <si>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</si>
  <si>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</si>
  <si>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</si>
  <si>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</si>
  <si>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</si>
  <si>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</si>
  <si>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</si>
  <si>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</si>
  <si>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</si>
  <si>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</si>
  <si>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</si>
  <si>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</si>
  <si>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</si>
  <si>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</si>
  <si>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</si>
  <si>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</si>
  <si>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</si>
  <si>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</si>
  <si>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</si>
  <si>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</si>
  <si>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</si>
  <si>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</si>
  <si>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</si>
  <si>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</si>
  <si>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</si>
  <si>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</si>
  <si>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</si>
  <si>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</si>
  <si>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</si>
  <si>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</si>
  <si>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</si>
  <si>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</si>
  <si>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</si>
  <si>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</si>
  <si>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</si>
  <si>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</si>
  <si>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</si>
  <si>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</si>
  <si>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</si>
  <si>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</si>
  <si>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</si>
  <si>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</si>
  <si>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</si>
  <si>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</si>
  <si>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</si>
  <si>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</si>
  <si>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</si>
  <si>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</si>
  <si>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</si>
  <si>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</si>
  <si>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</si>
  <si>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</si>
  <si>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</si>
  <si>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</si>
  <si>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</si>
  <si>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</si>
  <si>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</si>
  <si>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</si>
  <si>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</si>
  <si>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</si>
  <si>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</si>
  <si>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</si>
  <si>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</si>
  <si>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</si>
  <si>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</si>
  <si>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</si>
  <si>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</si>
  <si>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</si>
  <si>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</si>
  <si>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</si>
  <si>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</si>
  <si>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</si>
  <si>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</si>
  <si>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</si>
  <si>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</si>
  <si>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</si>
  <si>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</si>
  <si>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</si>
  <si>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</si>
  <si>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</si>
  <si>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</si>
  <si>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</si>
  <si>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</si>
  <si>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</si>
  <si>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</si>
  <si>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</si>
  <si>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</si>
  <si>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</si>
  <si>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</si>
  <si>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</si>
  <si>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</si>
  <si>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</si>
  <si>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</si>
  <si>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</si>
  <si>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</si>
  <si>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</si>
  <si>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</si>
  <si>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</si>
  <si>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</si>
  <si>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</si>
  <si>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</si>
  <si>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</si>
  <si>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</si>
  <si>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</si>
  <si>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</si>
  <si>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</si>
  <si>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</si>
  <si>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</si>
  <si>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</si>
  <si>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</si>
  <si>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</si>
  <si>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</si>
  <si>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</si>
  <si>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</si>
  <si>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</si>
  <si>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</si>
  <si>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</si>
  <si>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</si>
  <si>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</si>
  <si>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</si>
  <si>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</si>
  <si>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</si>
  <si>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</si>
  <si>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</si>
  <si>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</si>
  <si>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</si>
  <si>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</si>
  <si>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</si>
  <si>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</si>
  <si>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</si>
  <si>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</si>
  <si>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</si>
  <si>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</si>
  <si>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</si>
  <si>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</si>
  <si>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</si>
  <si>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</si>
  <si>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</si>
  <si>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</si>
  <si>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</si>
  <si>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</si>
  <si>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</si>
  <si>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</si>
  <si>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</si>
  <si>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</si>
  <si>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</si>
  <si>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</si>
  <si>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</si>
  <si>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</si>
  <si>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</si>
  <si>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</si>
  <si>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</si>
  <si>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</si>
  <si>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</si>
  <si>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</si>
  <si>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</si>
  <si>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</si>
  <si>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</si>
  <si>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</si>
  <si>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</si>
  <si>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</si>
  <si>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</si>
  <si>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</si>
  <si>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</si>
  <si>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</si>
  <si>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</si>
  <si>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</si>
  <si>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</si>
  <si>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</si>
  <si>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</si>
  <si>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</si>
  <si>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</si>
  <si>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</si>
  <si>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</si>
  <si>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</si>
  <si>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</si>
  <si>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</si>
  <si>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</si>
  <si>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</si>
  <si>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</si>
  <si>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</si>
  <si>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</si>
  <si>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</si>
  <si>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</si>
  <si>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</si>
  <si>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</si>
  <si>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</si>
  <si>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</si>
  <si>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</si>
  <si>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</si>
  <si>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</si>
  <si>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</si>
  <si>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</si>
  <si>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</si>
  <si>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</si>
  <si>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</si>
  <si>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</si>
  <si>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</si>
  <si>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</si>
  <si>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</si>
  <si>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</si>
  <si>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</si>
  <si>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</si>
  <si>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</si>
  <si>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</si>
  <si>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</si>
  <si>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</si>
  <si>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</si>
  <si>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</si>
  <si>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</si>
  <si>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</si>
  <si>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</si>
  <si>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</si>
  <si>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</si>
  <si>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</si>
  <si>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</si>
  <si>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</si>
  <si>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</si>
  <si>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</si>
  <si>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</si>
  <si>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</si>
  <si>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</si>
  <si>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</si>
  <si>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</si>
  <si>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</si>
  <si>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</si>
  <si>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</si>
  <si>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</si>
  <si>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</si>
  <si>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</si>
  <si>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</si>
  <si>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</si>
  <si>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</si>
  <si>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</si>
  <si>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</si>
  <si>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</si>
  <si>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</si>
  <si>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</si>
  <si>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</si>
  <si>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</si>
  <si>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</si>
  <si>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</si>
  <si>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</si>
  <si>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</si>
  <si>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</si>
  <si>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</si>
  <si>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</si>
  <si>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</si>
  <si>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</si>
  <si>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</si>
  <si>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</si>
  <si>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</si>
  <si>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</si>
  <si>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</si>
  <si>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</si>
  <si>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</si>
  <si>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</si>
  <si>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</si>
  <si>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</si>
  <si>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</si>
  <si>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</si>
  <si>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</si>
  <si>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</si>
  <si>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</si>
  <si>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</si>
  <si>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</si>
  <si>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</si>
  <si>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</si>
  <si>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</si>
  <si>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</si>
  <si>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</si>
  <si>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</si>
  <si>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</si>
  <si>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</si>
  <si>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</si>
  <si>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</si>
  <si>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</si>
  <si>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</si>
  <si>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</si>
  <si>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</si>
  <si>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</si>
  <si>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</si>
  <si>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</si>
  <si>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</si>
  <si>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</si>
  <si>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</si>
  <si>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</si>
  <si>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</si>
  <si>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</si>
  <si>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</si>
  <si>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</si>
  <si>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</si>
  <si>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</si>
  <si>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</si>
  <si>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</si>
  <si>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</si>
  <si>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</si>
  <si>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</si>
  <si>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</si>
  <si>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</si>
  <si>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</si>
  <si>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</si>
  <si>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</si>
  <si>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</si>
  <si>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</si>
  <si>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</si>
  <si>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</si>
  <si>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</si>
  <si>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</si>
  <si>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</si>
  <si>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</si>
  <si>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</si>
  <si>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</si>
  <si>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</si>
  <si>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</si>
  <si>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</si>
  <si>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</si>
  <si>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</si>
  <si>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</si>
  <si>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</si>
  <si>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</si>
  <si>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</si>
  <si>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</si>
  <si>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</si>
  <si>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</si>
  <si>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</si>
  <si>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</si>
  <si>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</si>
  <si>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</si>
  <si>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</si>
  <si>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</si>
  <si>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</si>
  <si>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</si>
  <si>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</si>
  <si>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</si>
  <si>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</si>
  <si>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</si>
  <si>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</si>
  <si>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</si>
  <si>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</si>
  <si>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</si>
  <si>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</si>
  <si>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</si>
  <si>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</si>
  <si>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</si>
  <si>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</si>
  <si>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</si>
  <si>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</si>
  <si>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</si>
  <si>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</si>
  <si>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</si>
  <si>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</si>
  <si>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</si>
  <si>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</si>
  <si>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</si>
  <si>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</si>
  <si>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</si>
  <si>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</si>
  <si>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</si>
  <si>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</si>
  <si>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</si>
  <si>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</si>
  <si>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</si>
  <si>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</si>
  <si>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</si>
  <si>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</si>
  <si>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</si>
  <si>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</si>
  <si>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</si>
  <si>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</si>
  <si>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</si>
  <si>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</si>
  <si>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</si>
  <si>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</si>
  <si>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</si>
  <si>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</si>
  <si>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</si>
  <si>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</si>
  <si>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</si>
  <si>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</si>
  <si>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</si>
  <si>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</si>
  <si>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</si>
  <si>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</si>
  <si>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</si>
  <si>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</si>
  <si>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</si>
  <si>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</si>
  <si>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</si>
  <si>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</si>
  <si>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</si>
  <si>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</si>
  <si>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</si>
  <si>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</si>
  <si>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</si>
  <si>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</si>
  <si>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</si>
  <si>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</si>
  <si>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</si>
  <si>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</si>
  <si>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</si>
  <si>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</si>
  <si>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</si>
  <si>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</si>
  <si>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</si>
  <si>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</si>
  <si>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</si>
  <si>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</si>
  <si>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</si>
  <si>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</si>
  <si>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</si>
  <si>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</si>
  <si>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</si>
  <si>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</si>
  <si>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</si>
  <si>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</si>
  <si>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</si>
  <si>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</si>
  <si>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</si>
  <si>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</si>
  <si>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</si>
  <si>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</si>
  <si>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</si>
  <si>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</si>
  <si>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</si>
  <si>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</si>
  <si>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</si>
  <si>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</si>
  <si>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</si>
  <si>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</si>
  <si>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</si>
  <si>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</si>
  <si>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</si>
  <si>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</si>
  <si>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</si>
  <si>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</si>
  <si>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</si>
  <si>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</si>
  <si>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</si>
  <si>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</si>
  <si>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</si>
  <si>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</si>
  <si>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</si>
  <si>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</si>
  <si>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</si>
  <si>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</si>
  <si>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</si>
  <si>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</si>
  <si>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</si>
  <si>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</si>
  <si>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</si>
  <si>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</si>
  <si>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</si>
  <si>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</si>
  <si>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</si>
  <si>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</si>
  <si>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</si>
  <si>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</si>
  <si>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</si>
  <si>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</si>
  <si>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</si>
  <si>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</si>
  <si>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</si>
  <si>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</si>
  <si>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</si>
  <si>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</si>
  <si>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</si>
  <si>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</si>
  <si>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</si>
  <si>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</si>
  <si>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</si>
  <si>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</si>
  <si>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</si>
  <si>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</si>
  <si>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</si>
  <si>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</si>
  <si>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</si>
  <si>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</si>
  <si>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</si>
  <si>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</si>
  <si>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</si>
  <si>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</si>
  <si>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</si>
  <si>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</si>
  <si>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</si>
  <si>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</si>
  <si>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</si>
  <si>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</si>
  <si>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</si>
  <si>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</si>
  <si>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</si>
  <si>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</si>
  <si>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</si>
  <si>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</si>
  <si>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</si>
  <si>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</si>
  <si>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</si>
  <si>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</si>
  <si>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</si>
  <si>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</si>
  <si>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</si>
  <si>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</si>
  <si>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</si>
  <si>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</si>
  <si>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</si>
  <si>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</si>
  <si>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</si>
  <si>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</si>
  <si>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</si>
  <si>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</si>
  <si>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</si>
  <si>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</si>
  <si>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</si>
  <si>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</si>
  <si>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</si>
  <si>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</si>
  <si>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</si>
  <si>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</si>
  <si>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</si>
  <si>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</si>
  <si>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</si>
  <si>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</si>
  <si>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</si>
  <si>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</si>
  <si>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</si>
  <si>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</si>
  <si>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</si>
  <si>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</si>
  <si>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</si>
  <si>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</si>
  <si>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</si>
  <si>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</si>
  <si>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</si>
  <si>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</si>
  <si>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</si>
  <si>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</si>
  <si>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</si>
  <si>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</si>
  <si>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</si>
  <si>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</si>
  <si>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</si>
  <si>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</si>
  <si>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</si>
  <si>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</si>
  <si>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</si>
  <si>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</si>
  <si>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</si>
  <si>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</si>
  <si>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</si>
  <si>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</si>
  <si>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</si>
  <si>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</si>
  <si>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</si>
  <si>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</si>
  <si>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</si>
  <si>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</si>
  <si>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</si>
  <si>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</si>
  <si>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</si>
  <si>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</si>
  <si>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</si>
  <si>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</si>
  <si>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</si>
  <si>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</si>
  <si>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</si>
  <si>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</si>
  <si>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</si>
  <si>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</si>
  <si>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</si>
  <si>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</si>
  <si>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</si>
  <si>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</si>
  <si>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</si>
  <si>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</si>
  <si>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</si>
  <si>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</si>
  <si>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</si>
  <si>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</si>
  <si>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</si>
  <si>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</si>
  <si>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</si>
  <si>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</si>
  <si>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</si>
  <si>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</si>
  <si>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</si>
  <si>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</si>
  <si>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</si>
  <si>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</si>
  <si>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</si>
  <si>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</si>
  <si>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</si>
  <si>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</si>
  <si>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</si>
  <si>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</si>
  <si>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</si>
  <si>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</si>
  <si>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</si>
  <si>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</si>
  <si>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</si>
  <si>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</si>
  <si>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</si>
  <si>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</si>
  <si>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</si>
  <si>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</si>
  <si>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</si>
  <si>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</si>
  <si>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</si>
  <si>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</si>
  <si>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</si>
  <si>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</si>
  <si>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</si>
  <si>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</si>
  <si>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</si>
  <si>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</si>
  <si>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</si>
  <si>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</si>
  <si>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</si>
  <si>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</si>
  <si>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</si>
  <si>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</si>
  <si>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</si>
  <si>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</si>
  <si>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</si>
  <si>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</si>
  <si>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</si>
  <si>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</si>
  <si>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</si>
  <si>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</si>
  <si>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</si>
  <si>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</si>
  <si>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</si>
  <si>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</si>
  <si>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</si>
  <si>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</si>
  <si>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</si>
  <si>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</si>
  <si>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</si>
  <si>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</si>
  <si>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</si>
  <si>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</si>
  <si>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</si>
  <si>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</si>
  <si>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</si>
  <si>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</si>
  <si>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</si>
  <si>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</si>
  <si>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</si>
  <si>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</si>
  <si>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</si>
  <si>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</si>
  <si>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</si>
  <si>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</si>
  <si>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</si>
  <si>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</si>
  <si>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</si>
  <si>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</si>
  <si>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</si>
  <si>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</si>
  <si>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</si>
  <si>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</si>
  <si>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</si>
  <si>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</si>
  <si>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</si>
  <si>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</si>
  <si>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</si>
  <si>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</si>
  <si>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</si>
  <si>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</si>
  <si>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</si>
  <si>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</si>
  <si>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</si>
  <si>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</si>
  <si>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</si>
  <si>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</si>
  <si>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</si>
  <si>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</si>
  <si>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</si>
  <si>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</si>
  <si>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</si>
  <si>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</si>
  <si>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</si>
  <si>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</si>
  <si>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</si>
  <si>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</si>
  <si>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</si>
  <si>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</si>
  <si>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</si>
  <si>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</si>
  <si>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</si>
  <si>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</si>
  <si>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</si>
  <si>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</si>
  <si>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</si>
  <si>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</si>
  <si>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</si>
  <si>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</si>
  <si>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</si>
  <si>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</si>
  <si>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</si>
  <si>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</si>
  <si>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</si>
  <si>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</si>
  <si>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</si>
  <si>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</si>
  <si>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</si>
  <si>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</si>
  <si>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</si>
  <si>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</si>
  <si>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</si>
  <si>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</si>
  <si>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</si>
  <si>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</si>
  <si>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</si>
  <si>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</si>
  <si>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</si>
  <si>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</si>
  <si>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</si>
  <si>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</si>
  <si>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</si>
  <si>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</si>
  <si>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</si>
  <si>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</si>
  <si>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</si>
  <si>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</si>
  <si>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</si>
  <si>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</si>
  <si>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</si>
  <si>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</si>
  <si>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</si>
  <si>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</si>
  <si>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</si>
  <si>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</si>
  <si>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</si>
  <si>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</si>
  <si>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</si>
  <si>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</si>
  <si>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</si>
  <si>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</si>
  <si>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</si>
  <si>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</si>
  <si>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</si>
  <si>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</si>
  <si>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</si>
  <si>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</si>
  <si>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</si>
  <si>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</si>
  <si>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</si>
  <si>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</si>
  <si>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</si>
  <si>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</si>
  <si>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</si>
  <si>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</si>
  <si>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</si>
  <si>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</si>
  <si>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</si>
  <si>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</si>
  <si>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</si>
  <si>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</si>
  <si>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</si>
  <si>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</si>
  <si>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</si>
  <si>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</si>
  <si>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</si>
  <si>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</si>
  <si>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</si>
  <si>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</si>
  <si>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</si>
  <si>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</si>
  <si>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</si>
  <si>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</si>
  <si>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</si>
  <si>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</si>
  <si>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</si>
  <si>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</si>
  <si>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</si>
  <si>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</si>
  <si>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</si>
  <si>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</si>
  <si>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</si>
  <si>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</si>
  <si>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</si>
  <si>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</si>
  <si>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</si>
  <si>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</si>
  <si>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</si>
  <si>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</si>
  <si>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</si>
  <si>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</si>
  <si>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</si>
  <si>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</si>
  <si>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</si>
  <si>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</si>
  <si>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</si>
  <si>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</si>
  <si>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</si>
  <si>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</si>
  <si>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</si>
  <si>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</si>
  <si>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</si>
  <si>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</si>
  <si>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</si>
  <si>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</si>
  <si>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</si>
  <si>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</si>
  <si>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</si>
  <si>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</si>
  <si>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</si>
  <si>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</si>
  <si>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</si>
  <si>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</si>
  <si>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</si>
  <si>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</si>
  <si>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</si>
  <si>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</si>
  <si>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</si>
  <si>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</si>
  <si>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</si>
  <si>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</si>
  <si>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</si>
  <si>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</si>
  <si>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</si>
  <si>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</si>
  <si>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</si>
  <si>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</si>
  <si>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</si>
  <si>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</si>
  <si>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</si>
  <si>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</si>
  <si>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</si>
  <si>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</si>
  <si>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</si>
  <si>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</si>
  <si>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</si>
  <si>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</si>
  <si>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</si>
  <si>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</si>
  <si>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</si>
  <si>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</si>
  <si>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</si>
  <si>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</si>
  <si>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</si>
  <si>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</si>
  <si>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</si>
  <si>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</si>
  <si>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</si>
  <si>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</si>
  <si>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</si>
  <si>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</si>
  <si>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</si>
  <si>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</si>
  <si>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</si>
  <si>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</si>
  <si>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</si>
  <si>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</si>
  <si>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</si>
  <si>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</si>
  <si>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</si>
  <si>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</si>
  <si>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</si>
  <si>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</si>
  <si>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</si>
  <si>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</si>
  <si>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</si>
  <si>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</si>
  <si>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</si>
  <si>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</si>
  <si>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</si>
  <si>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</si>
  <si>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</si>
  <si>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</si>
  <si>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</si>
  <si>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</si>
  <si>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</si>
  <si>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</si>
  <si>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</si>
  <si>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</si>
  <si>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</si>
  <si>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</si>
  <si>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</si>
  <si>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</si>
  <si>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</si>
  <si>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</si>
  <si>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</si>
  <si>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</si>
  <si>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</si>
  <si>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</si>
  <si>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</si>
  <si>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</si>
  <si>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</si>
  <si>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</si>
  <si>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</si>
  <si>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</si>
  <si>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</si>
  <si>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</si>
  <si>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</si>
  <si>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</si>
  <si>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</si>
  <si>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</si>
  <si>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</si>
  <si>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</si>
  <si>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</si>
  <si>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</si>
  <si>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</si>
  <si>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</si>
  <si>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</si>
  <si>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</si>
  <si>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</si>
  <si>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</si>
  <si>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</si>
  <si>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</si>
  <si>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</si>
  <si>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</si>
  <si>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</si>
  <si>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</si>
  <si>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</si>
  <si>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</si>
  <si>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</si>
  <si>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</si>
  <si>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</si>
  <si>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</si>
  <si>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</si>
  <si>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</si>
  <si>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</si>
  <si>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</si>
  <si>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</si>
  <si>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</si>
  <si>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</si>
  <si>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</si>
  <si>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</si>
  <si>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</si>
  <si>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</si>
  <si>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</si>
  <si>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</si>
  <si>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</si>
  <si>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</si>
  <si>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</si>
  <si>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</si>
  <si>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</si>
  <si>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</si>
  <si>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</si>
  <si>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</si>
  <si>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</si>
  <si>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</si>
  <si>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</si>
  <si>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</si>
  <si>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</si>
  <si>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</si>
  <si>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</si>
  <si>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</si>
  <si>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</si>
  <si>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</si>
  <si>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</si>
  <si>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</si>
  <si>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</si>
  <si>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</si>
  <si>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</si>
  <si>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</si>
  <si>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</si>
  <si>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</si>
  <si>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</si>
  <si>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</si>
  <si>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</si>
  <si>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</si>
  <si>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</si>
  <si>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</si>
  <si>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</si>
  <si>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</si>
  <si>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</si>
  <si>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</si>
  <si>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</si>
  <si>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</si>
  <si>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</si>
  <si>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</si>
  <si>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</si>
  <si>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</si>
  <si>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</si>
  <si>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</si>
  <si>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</si>
  <si>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</si>
  <si>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</si>
  <si>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</si>
  <si>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</si>
  <si>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</si>
  <si>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</si>
  <si>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</si>
  <si>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</si>
  <si>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</si>
  <si>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</si>
  <si>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</si>
  <si>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</si>
  <si>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</si>
  <si>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</si>
  <si>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</si>
  <si>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</si>
  <si>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</si>
  <si>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</si>
  <si>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</si>
  <si>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</si>
  <si>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</si>
  <si>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</si>
  <si>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</si>
  <si>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</si>
  <si>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</si>
  <si>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</si>
  <si>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</si>
  <si>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</si>
  <si>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</si>
  <si>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</si>
  <si>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</si>
  <si>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</si>
  <si>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</si>
  <si>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</si>
  <si>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</si>
  <si>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</si>
  <si>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</si>
  <si>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</si>
  <si>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</si>
  <si>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</si>
  <si>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</si>
  <si>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</si>
  <si>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</si>
  <si>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</si>
  <si>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</si>
  <si>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</si>
  <si>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</si>
  <si>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</si>
  <si>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</si>
  <si>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</si>
  <si>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</si>
  <si>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</si>
  <si>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</si>
  <si>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</si>
  <si>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</si>
  <si>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</si>
  <si>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</si>
  <si>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</si>
  <si>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</si>
  <si>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</si>
  <si>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</si>
  <si>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</si>
  <si>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</si>
  <si>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</si>
  <si>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</si>
  <si>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</si>
  <si>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</si>
  <si>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</si>
  <si>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</si>
  <si>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</si>
  <si>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</si>
  <si>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</si>
  <si>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</si>
  <si>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</si>
  <si>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</si>
  <si>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</si>
  <si>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</si>
  <si>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</si>
  <si>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</si>
  <si>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</si>
  <si>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</si>
  <si>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</si>
  <si>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</si>
  <si>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</si>
  <si>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</si>
  <si>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</si>
  <si>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</si>
  <si>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</si>
  <si>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</si>
  <si>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</si>
  <si>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</si>
  <si>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</si>
  <si>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</si>
  <si>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</si>
  <si>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</si>
  <si>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</si>
  <si>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</si>
  <si>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</si>
  <si>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</si>
  <si>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</si>
  <si>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</si>
  <si>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</si>
  <si>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</si>
  <si>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</si>
  <si>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</si>
  <si>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</si>
  <si>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</si>
  <si>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</si>
  <si>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</si>
  <si>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</si>
  <si>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</si>
  <si>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</si>
  <si>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</si>
  <si>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</si>
  <si>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</si>
  <si>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</si>
  <si>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</si>
  <si>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</si>
  <si>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</si>
  <si>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</si>
  <si>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</si>
  <si>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</si>
  <si>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</si>
  <si>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</si>
  <si>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</si>
  <si>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</si>
  <si>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</si>
  <si>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</si>
  <si>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</si>
  <si>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</si>
  <si>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</si>
  <si>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</si>
  <si>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</si>
  <si>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</si>
  <si>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</si>
  <si>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</si>
  <si>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</si>
  <si>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</si>
  <si>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</si>
  <si>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</si>
  <si>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</si>
  <si>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</si>
  <si>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</si>
  <si>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</si>
  <si>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</si>
  <si>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</si>
  <si>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</si>
  <si>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</si>
  <si>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</si>
  <si>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</si>
  <si>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</si>
  <si>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</si>
  <si>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</si>
  <si>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</si>
  <si>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</si>
  <si>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</si>
  <si>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</si>
  <si>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</si>
  <si>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</si>
  <si>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</si>
  <si>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</si>
  <si>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</si>
  <si>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</si>
  <si>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</si>
  <si>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</si>
  <si>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</si>
  <si>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</si>
  <si>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</si>
  <si>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</si>
  <si>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</si>
  <si>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</si>
  <si>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</si>
  <si>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</si>
  <si>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</si>
  <si>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</si>
  <si>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</si>
  <si>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</si>
  <si>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</si>
  <si>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</si>
  <si>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</si>
  <si>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</si>
  <si>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</si>
  <si>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</si>
  <si>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</si>
  <si>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</si>
  <si>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</si>
  <si>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</si>
  <si>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</si>
  <si>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</si>
  <si>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</si>
  <si>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</si>
  <si>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</si>
  <si>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</si>
  <si>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</si>
  <si>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</si>
  <si>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</si>
  <si>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</si>
  <si>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</si>
  <si>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</si>
  <si>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</si>
  <si>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</si>
  <si>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</si>
  <si>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</si>
  <si>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</si>
  <si>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</si>
  <si>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</si>
  <si>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</si>
  <si>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</si>
  <si>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</si>
  <si>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</si>
  <si>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</si>
  <si>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</si>
  <si>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</si>
  <si>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</si>
  <si>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</si>
  <si>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</si>
  <si>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</si>
  <si>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</si>
  <si>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</si>
  <si>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</si>
  <si>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</si>
  <si>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</si>
  <si>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</si>
  <si>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</si>
  <si>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</si>
  <si>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</si>
  <si>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</si>
  <si>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</si>
  <si>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</si>
  <si>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</si>
  <si>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</si>
  <si>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</si>
  <si>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</si>
  <si>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</si>
  <si>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</si>
  <si>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</si>
  <si>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</si>
  <si>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</si>
  <si>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</si>
  <si>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</si>
  <si>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</si>
  <si>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</si>
  <si>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</si>
  <si>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</si>
  <si>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</si>
  <si>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</si>
  <si>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</si>
  <si>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</si>
  <si>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</si>
  <si>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</si>
  <si>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</si>
  <si>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</si>
  <si>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</si>
  <si>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</si>
  <si>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</si>
  <si>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</si>
  <si>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</si>
  <si>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</si>
  <si>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</si>
  <si>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</si>
  <si>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</si>
  <si>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</si>
  <si>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</si>
  <si>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</si>
  <si>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</si>
  <si>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</si>
  <si>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</si>
  <si>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</si>
  <si>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</si>
  <si>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</si>
  <si>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</si>
  <si>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</si>
  <si>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</si>
  <si>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</si>
  <si>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</si>
  <si>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</si>
  <si>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</si>
  <si>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</si>
  <si>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</si>
  <si>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</si>
  <si>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</si>
  <si>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</si>
  <si>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</si>
  <si>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</si>
  <si>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</si>
  <si>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</si>
  <si>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</si>
  <si>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</si>
  <si>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</si>
  <si>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</si>
  <si>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</si>
  <si>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</si>
  <si>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</si>
  <si>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</si>
  <si>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</si>
  <si>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</si>
  <si>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</si>
  <si>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</si>
  <si>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</si>
  <si>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</si>
  <si>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</si>
  <si>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</si>
  <si>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</si>
  <si>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</si>
  <si>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</si>
  <si>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</si>
  <si>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</si>
  <si>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</si>
  <si>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</si>
  <si>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</si>
  <si>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</si>
  <si>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</si>
  <si>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</si>
  <si>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</si>
  <si>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</si>
  <si>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</si>
  <si>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</si>
  <si>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</si>
  <si>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</si>
  <si>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</si>
  <si>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</si>
  <si>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</si>
  <si>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</si>
  <si>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</si>
  <si>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</si>
  <si>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</si>
  <si>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</si>
  <si>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</si>
  <si>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</si>
  <si>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</si>
  <si>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</si>
  <si>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</si>
  <si>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</si>
  <si>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</si>
  <si>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</si>
  <si>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</si>
  <si>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</si>
  <si>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</si>
  <si>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</si>
  <si>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</si>
  <si>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</si>
  <si>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</si>
  <si>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</si>
  <si>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</si>
  <si>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</si>
  <si>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</si>
  <si>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</si>
  <si>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</si>
  <si>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</si>
  <si>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</si>
  <si>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</si>
  <si>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</si>
  <si>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</si>
  <si>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</si>
  <si>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</si>
  <si>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</si>
  <si>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</si>
  <si>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</si>
  <si>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</si>
  <si>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</si>
  <si>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</si>
  <si>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</si>
  <si>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</si>
  <si>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</si>
  <si>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</si>
  <si>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</si>
  <si>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</si>
  <si>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</si>
  <si>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</si>
  <si>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</si>
  <si>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</si>
  <si>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</si>
  <si>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</si>
  <si>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</si>
  <si>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</si>
  <si>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</si>
  <si>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</si>
  <si>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</si>
  <si>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</si>
  <si>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</si>
  <si>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</si>
  <si>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</si>
  <si>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</si>
  <si>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</si>
  <si>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</si>
  <si>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</si>
  <si>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</si>
  <si>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</si>
  <si>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</si>
  <si>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</si>
  <si>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</si>
  <si>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</si>
  <si>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</si>
  <si>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</si>
  <si>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</si>
  <si>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</si>
  <si>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</si>
  <si>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</si>
  <si>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</si>
  <si>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</si>
  <si>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</si>
  <si>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</si>
  <si>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</si>
  <si>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</si>
  <si>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</si>
  <si>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</si>
  <si>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</si>
  <si>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</si>
  <si>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</si>
  <si>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</si>
  <si>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</si>
  <si>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</si>
  <si>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</si>
  <si>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</si>
  <si>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</si>
  <si>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</si>
  <si>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</si>
  <si>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</si>
  <si>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</si>
  <si>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</si>
  <si>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</si>
  <si>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</si>
  <si>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</si>
  <si>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</si>
  <si>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</si>
  <si>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</si>
  <si>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</si>
  <si>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</si>
  <si>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</si>
  <si>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</si>
  <si>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</si>
  <si>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</si>
  <si>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</si>
  <si>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</si>
  <si>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</si>
  <si>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</si>
  <si>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</si>
  <si>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</si>
  <si>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</si>
  <si>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</si>
  <si>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</si>
  <si>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</si>
  <si>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</si>
  <si>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</si>
  <si>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</si>
  <si>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</si>
  <si>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</si>
  <si>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</si>
  <si>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</si>
  <si>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</si>
  <si>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</si>
  <si>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</si>
  <si>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</si>
  <si>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</si>
  <si>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</si>
  <si>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</si>
  <si>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</si>
  <si>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</si>
  <si>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</si>
  <si>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</si>
  <si>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</si>
  <si>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</si>
  <si>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</si>
  <si>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</si>
  <si>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</si>
  <si>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</si>
  <si>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</si>
  <si>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</si>
  <si>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</si>
  <si>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</si>
  <si>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</si>
  <si>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</si>
  <si>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</si>
  <si>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</si>
  <si>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</si>
  <si>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</si>
  <si>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</si>
  <si>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</si>
  <si>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</si>
  <si>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</si>
  <si>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</si>
  <si>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</si>
  <si>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</si>
  <si>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</si>
  <si>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</si>
  <si>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</si>
  <si>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</si>
  <si>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</si>
  <si>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</si>
  <si>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</si>
  <si>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</si>
  <si>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</si>
  <si>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</si>
  <si>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</si>
  <si>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</si>
  <si>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</si>
  <si>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</si>
  <si>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</si>
  <si>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</si>
  <si>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</si>
  <si>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</si>
  <si>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</si>
  <si>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</si>
  <si>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</si>
  <si>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</si>
  <si>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</si>
  <si>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</si>
  <si>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</si>
  <si>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</si>
  <si>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</si>
  <si>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</si>
  <si>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</si>
  <si>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</si>
  <si>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</si>
  <si>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</si>
  <si>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</si>
  <si>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</si>
  <si>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</si>
  <si>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</si>
  <si>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</si>
  <si>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</si>
  <si>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</si>
  <si>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</si>
  <si>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</si>
  <si>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</si>
  <si>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</si>
  <si>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</si>
  <si>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</si>
  <si>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</si>
  <si>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</si>
  <si>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</si>
  <si>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</si>
  <si>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</si>
  <si>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</si>
  <si>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</si>
  <si>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</si>
  <si>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</si>
  <si>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</si>
  <si>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</si>
  <si>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</si>
  <si>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</si>
  <si>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</si>
  <si>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</si>
  <si>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</si>
  <si>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</si>
  <si>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</si>
  <si>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</si>
  <si>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</si>
  <si>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</si>
  <si>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</si>
  <si>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</si>
  <si>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</si>
  <si>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</si>
  <si>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</si>
  <si>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</si>
  <si>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</si>
  <si>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</si>
  <si>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</si>
  <si>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</si>
  <si>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</si>
  <si>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</si>
  <si>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</si>
  <si>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</si>
  <si>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</si>
  <si>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</si>
  <si>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</si>
  <si>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</si>
  <si>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</si>
  <si>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</si>
  <si>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</si>
  <si>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</si>
  <si>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</si>
  <si>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</si>
  <si>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</si>
  <si>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</si>
  <si>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</si>
  <si>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</si>
  <si>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</si>
  <si>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</si>
  <si>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</si>
  <si>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</si>
  <si>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</si>
  <si>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</si>
  <si>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</si>
  <si>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</si>
  <si>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</si>
  <si>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</si>
  <si>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</si>
  <si>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</si>
  <si>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</si>
  <si>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</si>
  <si>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</si>
  <si>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</si>
  <si>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</si>
  <si>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</si>
  <si>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</si>
  <si>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</si>
  <si>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</si>
  <si>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</si>
  <si>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</si>
  <si>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</si>
  <si>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</si>
  <si>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</si>
  <si>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</si>
  <si>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</si>
  <si>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</si>
  <si>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</si>
  <si>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</si>
  <si>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</si>
  <si>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</si>
  <si>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</si>
  <si>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</si>
  <si>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</si>
  <si>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</si>
  <si>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</si>
  <si>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</si>
  <si>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</si>
  <si>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</si>
  <si>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</si>
  <si>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</si>
  <si>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</si>
  <si>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</si>
  <si>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</si>
  <si>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</si>
  <si>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</si>
  <si>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</si>
  <si>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</si>
  <si>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</si>
  <si>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</si>
  <si>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</si>
  <si>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</si>
  <si>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</si>
  <si>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</si>
  <si>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</si>
  <si>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</si>
  <si>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</si>
  <si>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</si>
  <si>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</si>
  <si>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</si>
  <si>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</si>
  <si>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</si>
  <si>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</si>
  <si>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</si>
  <si>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</si>
  <si>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</si>
  <si>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</si>
  <si>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</si>
  <si>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</si>
  <si>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</si>
  <si>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</si>
  <si>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</si>
  <si>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</si>
  <si>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</si>
  <si>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</si>
  <si>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</si>
  <si>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</si>
  <si>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</si>
  <si>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</si>
  <si>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</si>
  <si>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</si>
  <si>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</si>
  <si>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</si>
  <si>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</si>
  <si>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</si>
  <si>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</si>
  <si>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</si>
  <si>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</si>
  <si>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</si>
  <si>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</si>
  <si>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</si>
  <si>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</si>
  <si>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</si>
  <si>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</si>
  <si>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</si>
  <si>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</si>
  <si>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</si>
  <si>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</si>
  <si>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</si>
  <si>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</si>
  <si>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</si>
  <si>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</si>
  <si>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</si>
  <si>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</si>
  <si>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</si>
  <si>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</si>
  <si>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</si>
  <si>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</si>
  <si>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</si>
  <si>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</si>
  <si>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</si>
  <si>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</si>
  <si>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</si>
  <si>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</si>
  <si>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</si>
  <si>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</si>
  <si>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</si>
  <si>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</si>
  <si>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</si>
  <si>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</si>
  <si>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</si>
  <si>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</si>
  <si>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</si>
  <si>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</si>
  <si>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</si>
  <si>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</si>
  <si>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</si>
  <si>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</si>
  <si>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</si>
  <si>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</si>
  <si>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</si>
  <si>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</si>
  <si>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</si>
  <si>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</si>
  <si>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</si>
  <si>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</si>
  <si>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</si>
  <si>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</si>
  <si>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</si>
  <si>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</si>
  <si>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</si>
  <si>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</si>
  <si>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</si>
  <si>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</si>
  <si>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</si>
  <si>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</si>
  <si>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</si>
  <si>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</si>
  <si>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</si>
  <si>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</si>
  <si>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</si>
  <si>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</si>
  <si>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</si>
  <si>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</si>
  <si>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</si>
  <si>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</si>
  <si>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</si>
  <si>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</si>
  <si>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</si>
  <si>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</si>
  <si>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</si>
  <si>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</si>
  <si>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</si>
  <si>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</si>
  <si>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</si>
  <si>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</si>
  <si>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</si>
  <si>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</si>
  <si>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</si>
  <si>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</si>
  <si>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</si>
  <si>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</si>
  <si>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</si>
  <si>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</si>
  <si>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</si>
  <si>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</si>
  <si>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</si>
  <si>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</si>
  <si>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</si>
  <si>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</si>
  <si>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</si>
  <si>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</si>
  <si>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</si>
  <si>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</si>
  <si>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</si>
  <si>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</si>
  <si>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</si>
  <si>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</si>
  <si>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</si>
  <si>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</si>
  <si>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</si>
  <si>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</si>
  <si>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</si>
  <si>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</si>
  <si>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</si>
  <si>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</si>
  <si>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</si>
  <si>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</si>
  <si>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</si>
  <si>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</si>
  <si>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</si>
  <si>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</si>
  <si>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</si>
  <si>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</si>
  <si>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</si>
  <si>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</si>
  <si>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</si>
  <si>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</si>
  <si>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</si>
  <si>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</si>
  <si>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</si>
  <si>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</si>
  <si>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</si>
  <si>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</si>
  <si>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</si>
  <si>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</si>
  <si>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</si>
  <si>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</si>
  <si>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</si>
  <si>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</si>
  <si>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</si>
  <si>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</si>
  <si>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</si>
  <si>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</si>
  <si>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</si>
  <si>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</si>
  <si>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</si>
  <si>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</si>
  <si>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</si>
  <si>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</si>
  <si>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</si>
  <si>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</si>
  <si>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</si>
  <si>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</si>
  <si>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</si>
  <si>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</si>
  <si>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</si>
  <si>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</si>
  <si>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</si>
  <si>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</si>
  <si>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</si>
  <si>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</si>
  <si>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</si>
  <si>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</si>
  <si>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</si>
  <si>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</si>
  <si>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</si>
  <si>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</si>
  <si>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</si>
  <si>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</si>
  <si>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</si>
  <si>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</si>
  <si>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</si>
  <si>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</si>
  <si>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</si>
  <si>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</si>
  <si>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</si>
  <si>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</si>
  <si>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</si>
  <si>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</si>
  <si>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</si>
  <si>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</si>
  <si>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</si>
  <si>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</si>
  <si>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</si>
  <si>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</si>
  <si>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</si>
  <si>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</si>
  <si>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</si>
  <si>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</si>
  <si>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</si>
  <si>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</si>
  <si>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</si>
  <si>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</si>
  <si>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</si>
  <si>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</si>
  <si>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</si>
  <si>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</si>
  <si>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</si>
  <si>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</si>
  <si>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</si>
  <si>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</si>
  <si>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</si>
  <si>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</si>
  <si>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</si>
  <si>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</si>
  <si>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</si>
  <si>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</si>
  <si>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</si>
  <si>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</si>
  <si>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</si>
  <si>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</si>
  <si>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</si>
  <si>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</si>
  <si>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</si>
  <si>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</si>
  <si>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</si>
  <si>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</si>
  <si>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</si>
  <si>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</si>
  <si>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</si>
  <si>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</si>
  <si>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</si>
  <si>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</si>
  <si>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</si>
  <si>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</si>
  <si>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</si>
  <si>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</si>
  <si>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</si>
  <si>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</si>
  <si>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</si>
  <si>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</si>
  <si>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</si>
  <si>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</si>
  <si>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</si>
  <si>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</si>
  <si>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</si>
  <si>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</si>
  <si>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</si>
  <si>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</si>
  <si>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</si>
  <si>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</si>
  <si>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</si>
  <si>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</si>
  <si>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</si>
  <si>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</si>
  <si>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</si>
  <si>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</si>
  <si>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</si>
  <si>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</si>
  <si>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</si>
  <si>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</si>
  <si>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</si>
  <si>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</si>
  <si>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</si>
  <si>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</si>
  <si>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</si>
  <si>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</si>
  <si>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</si>
  <si>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</si>
  <si>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</si>
  <si>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</si>
  <si>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</si>
  <si>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</si>
  <si>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</si>
  <si>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</si>
  <si>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</si>
  <si>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</si>
  <si>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</si>
  <si>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</si>
  <si>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</si>
  <si>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</si>
  <si>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</si>
  <si>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</si>
  <si>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</si>
  <si>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</si>
  <si>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</si>
  <si>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</si>
  <si>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</si>
  <si>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</si>
  <si>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</si>
  <si>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</si>
  <si>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</si>
  <si>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</si>
  <si>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</si>
  <si>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</si>
  <si>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</si>
  <si>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</si>
  <si>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</si>
  <si>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</si>
  <si>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</si>
  <si>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</si>
  <si>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</si>
  <si>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</si>
  <si>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</si>
  <si>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</si>
  <si>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</si>
  <si>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</si>
  <si>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</si>
  <si>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</si>
  <si>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</si>
  <si>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</si>
  <si>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</si>
  <si>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</si>
  <si>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</si>
  <si>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</si>
  <si>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</si>
  <si>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</si>
  <si>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</si>
  <si>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</si>
  <si>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</si>
  <si>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</si>
  <si>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</si>
  <si>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</si>
  <si>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</si>
  <si>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</si>
  <si>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</si>
  <si>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</si>
  <si>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</si>
  <si>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</si>
  <si>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</si>
  <si>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</si>
  <si>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</si>
  <si>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</si>
  <si>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</si>
  <si>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</si>
  <si>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</si>
  <si>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</si>
  <si>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</si>
  <si>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</si>
  <si>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</si>
  <si>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</si>
  <si>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</si>
  <si>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</si>
  <si>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</si>
  <si>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</si>
  <si>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</si>
  <si>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</si>
  <si>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</si>
  <si>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</si>
  <si>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</si>
  <si>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</si>
  <si>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</si>
  <si>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</si>
  <si>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</si>
  <si>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</si>
  <si>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</si>
  <si>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</si>
  <si>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</si>
  <si>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</si>
  <si>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</si>
  <si>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</si>
  <si>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</si>
  <si>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</si>
  <si>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</si>
  <si>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</si>
  <si>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</si>
  <si>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</si>
  <si>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</si>
  <si>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</si>
  <si>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</si>
  <si>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</si>
  <si>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</si>
  <si>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</si>
  <si>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</si>
  <si>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</si>
  <si>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</si>
  <si>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</si>
  <si>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</si>
  <si>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</si>
  <si>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</si>
  <si>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</si>
  <si>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</si>
  <si>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</si>
  <si>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</si>
  <si>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</si>
  <si>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</si>
  <si>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</si>
  <si>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</si>
  <si>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</si>
  <si>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</si>
  <si>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</si>
  <si>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</si>
  <si>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</si>
  <si>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</si>
  <si>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</si>
  <si>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</si>
  <si>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</si>
  <si>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</si>
  <si>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</si>
  <si>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</si>
  <si>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</si>
  <si>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</si>
  <si>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</si>
  <si>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</si>
  <si>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</si>
  <si>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</si>
  <si>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</si>
  <si>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</si>
  <si>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</si>
  <si>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</si>
  <si>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</si>
  <si>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</si>
  <si>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</si>
  <si>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</si>
  <si>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</si>
  <si>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</si>
  <si>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</si>
  <si>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</si>
  <si>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</si>
  <si>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</si>
  <si>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</si>
  <si>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</si>
  <si>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</si>
  <si>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</si>
  <si>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</si>
  <si>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</si>
  <si>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</si>
  <si>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</si>
  <si>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</si>
  <si>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</si>
  <si>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</si>
  <si>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</si>
  <si>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</si>
  <si>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</si>
  <si>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</si>
  <si>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</si>
  <si>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</si>
  <si>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</si>
  <si>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</si>
  <si>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</si>
  <si>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</si>
  <si>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</si>
  <si>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</si>
  <si>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</si>
  <si>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</si>
  <si>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</si>
  <si>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</si>
  <si>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</si>
  <si>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</si>
  <si>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</si>
  <si>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</si>
  <si>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</si>
  <si>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</si>
  <si>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</si>
  <si>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</si>
  <si>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</si>
  <si>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</si>
  <si>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</si>
  <si>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</si>
  <si>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</si>
  <si>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</si>
  <si>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</si>
  <si>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</si>
  <si>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</si>
  <si>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</si>
  <si>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</si>
  <si>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</si>
  <si>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</si>
  <si>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</si>
  <si>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</si>
  <si>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</si>
  <si>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</si>
  <si>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</si>
  <si>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</si>
  <si>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</si>
  <si>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</si>
  <si>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</si>
  <si>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</si>
  <si>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</si>
  <si>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</si>
  <si>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</si>
  <si>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</si>
  <si>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</si>
  <si>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</si>
  <si>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</si>
  <si>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</si>
  <si>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</si>
  <si>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</si>
  <si>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</si>
  <si>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</si>
  <si>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</si>
  <si>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</si>
  <si>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</si>
  <si>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</si>
  <si>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</si>
  <si>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</si>
  <si>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</si>
  <si>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</si>
  <si>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</si>
  <si>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</si>
  <si>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</si>
  <si>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</si>
  <si>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</si>
  <si>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</si>
  <si>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</si>
  <si>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</si>
  <si>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</si>
  <si>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</si>
  <si>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</si>
  <si>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</si>
  <si>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</si>
  <si>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</si>
  <si>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</si>
  <si>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</si>
  <si>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</si>
  <si>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</si>
  <si>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</si>
  <si>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</si>
  <si>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</si>
  <si>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</si>
  <si>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</si>
  <si>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</si>
  <si>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</si>
  <si>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</si>
  <si>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</si>
  <si>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</si>
  <si>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</si>
  <si>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</si>
  <si>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</si>
  <si>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</si>
  <si>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</si>
  <si>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</si>
  <si>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</si>
  <si>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</si>
  <si>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</si>
  <si>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</si>
  <si>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</si>
  <si>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</si>
  <si>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</si>
  <si>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</si>
  <si>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</si>
  <si>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</si>
  <si>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</si>
  <si>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</si>
  <si>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</si>
  <si>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</si>
  <si>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</si>
  <si>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</si>
  <si>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</si>
  <si>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</si>
  <si>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</si>
  <si>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</si>
  <si>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</si>
  <si>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</si>
  <si>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</si>
  <si>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</si>
  <si>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</si>
  <si>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</si>
  <si>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</si>
  <si>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</si>
  <si>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</si>
  <si>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</si>
  <si>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</si>
  <si>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</si>
  <si>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</si>
  <si>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</si>
  <si>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</si>
  <si>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</si>
  <si>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</si>
  <si>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</si>
  <si>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</si>
  <si>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</si>
  <si>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</si>
  <si>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</si>
  <si>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</si>
  <si>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</si>
  <si>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</si>
  <si>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</si>
  <si>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</si>
  <si>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</si>
  <si>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</si>
  <si>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</si>
  <si>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</si>
  <si>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</si>
  <si>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</si>
  <si>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</si>
  <si>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</si>
  <si>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</si>
  <si>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</si>
  <si>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</si>
  <si>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</si>
  <si>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</si>
  <si>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</si>
  <si>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</si>
  <si>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</si>
  <si>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</si>
  <si>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</si>
  <si>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</si>
  <si>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</si>
  <si>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</si>
  <si>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</si>
  <si>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</si>
  <si>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</si>
  <si>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</si>
  <si>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</si>
  <si>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</si>
  <si>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</si>
  <si>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</si>
  <si>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</si>
  <si>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</si>
  <si>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</si>
  <si>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</si>
  <si>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</si>
  <si>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</si>
  <si>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</si>
  <si>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</si>
  <si>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</si>
  <si>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</si>
  <si>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</si>
  <si>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</si>
  <si>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</si>
  <si>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</si>
  <si>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</si>
  <si>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</si>
  <si>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</si>
  <si>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</si>
  <si>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</si>
  <si>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</si>
  <si>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</si>
  <si>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</si>
  <si>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</si>
  <si>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</si>
  <si>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</si>
  <si>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</si>
  <si>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</si>
  <si>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</si>
  <si>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</si>
  <si>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</si>
  <si>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</si>
  <si>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</si>
  <si>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</si>
  <si>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</si>
  <si>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</si>
  <si>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</si>
  <si>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</si>
  <si>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</si>
  <si>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</si>
  <si>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</si>
  <si>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</si>
  <si>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</si>
  <si>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</si>
  <si>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</si>
  <si>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</si>
  <si>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</si>
  <si>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</si>
  <si>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</si>
  <si>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</si>
  <si>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</si>
  <si>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</si>
  <si>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</si>
  <si>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</si>
  <si>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</si>
  <si>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</si>
  <si>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</si>
  <si>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</si>
  <si>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</si>
  <si>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</si>
  <si>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</si>
  <si>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</si>
  <si>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</si>
  <si>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</si>
  <si>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</si>
  <si>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</si>
  <si>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</si>
  <si>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</si>
  <si>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</si>
  <si>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</si>
  <si>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</si>
  <si>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</si>
  <si>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</si>
  <si>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</si>
  <si>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</si>
  <si>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</si>
  <si>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</si>
  <si>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</si>
  <si>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</si>
  <si>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</si>
  <si>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</si>
  <si>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</si>
  <si>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</si>
  <si>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</si>
  <si>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</si>
  <si>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</si>
  <si>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</si>
  <si>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</si>
  <si>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</si>
  <si>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</si>
  <si>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</si>
  <si>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</si>
  <si>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</si>
  <si>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</si>
  <si>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</si>
  <si>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</si>
  <si>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</si>
  <si>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</si>
  <si>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</si>
  <si>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</si>
  <si>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</si>
  <si>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</si>
  <si>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</si>
  <si>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</si>
  <si>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</si>
  <si>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</si>
  <si>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</si>
  <si>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</si>
  <si>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</si>
  <si>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</si>
  <si>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</si>
  <si>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</si>
  <si>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</si>
  <si>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</si>
  <si>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</si>
  <si>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</si>
  <si>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</si>
  <si>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</si>
  <si>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</si>
  <si>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</si>
  <si>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</si>
  <si>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</si>
  <si>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</si>
  <si>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</si>
  <si>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</si>
  <si>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</si>
  <si>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</si>
  <si>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</si>
  <si>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</si>
  <si>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</si>
  <si>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</si>
  <si>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</si>
  <si>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</si>
  <si>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</si>
  <si>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</si>
  <si>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</si>
  <si>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</si>
  <si>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</si>
  <si>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</si>
  <si>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</si>
  <si>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</si>
  <si>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</si>
  <si>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</si>
  <si>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</si>
  <si>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</si>
  <si>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</si>
  <si>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</si>
  <si>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</si>
  <si>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</si>
  <si>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</si>
  <si>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</si>
  <si>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</si>
  <si>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</si>
  <si>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</si>
  <si>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</si>
  <si>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</si>
  <si>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</si>
  <si>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</si>
  <si>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</si>
  <si>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</si>
  <si>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</si>
  <si>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</si>
  <si>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</si>
  <si>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</si>
  <si>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</si>
  <si>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</si>
  <si>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</si>
  <si>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</si>
  <si>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</si>
  <si>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</si>
  <si>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</si>
  <si>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</si>
  <si>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</si>
  <si>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</si>
  <si>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</si>
  <si>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</si>
  <si>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</si>
  <si>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</si>
  <si>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</si>
  <si>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</si>
  <si>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</si>
  <si>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</si>
  <si>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</si>
  <si>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</si>
  <si>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</si>
  <si>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</si>
  <si>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</si>
  <si>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</si>
  <si>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</si>
  <si>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</si>
  <si>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</si>
  <si>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</si>
  <si>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</si>
  <si>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</si>
  <si>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</si>
  <si>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</si>
  <si>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</si>
  <si>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</si>
  <si>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</si>
  <si>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</si>
  <si>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</si>
  <si>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</si>
  <si>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</si>
  <si>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</si>
  <si>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</si>
  <si>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</si>
  <si>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</si>
  <si>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</si>
  <si>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</si>
  <si>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</si>
  <si>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</si>
  <si>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</si>
  <si>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</si>
  <si>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</si>
  <si>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</si>
  <si>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</si>
  <si>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</si>
  <si>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</si>
  <si>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</si>
  <si>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</si>
  <si>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</si>
  <si>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</si>
  <si>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</si>
  <si>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</si>
  <si>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</si>
  <si>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</si>
  <si>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</si>
  <si>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</si>
  <si>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</si>
  <si>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</si>
  <si>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</si>
  <si>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</si>
  <si>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</si>
  <si>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</si>
  <si>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</si>
  <si>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</si>
  <si>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</si>
  <si>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</si>
  <si>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</si>
  <si>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</si>
  <si>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</si>
  <si>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</si>
  <si>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</si>
  <si>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</si>
  <si>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</si>
  <si>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</si>
  <si>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</si>
  <si>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</si>
  <si>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</si>
  <si>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</si>
  <si>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</si>
  <si>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</si>
  <si>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</si>
  <si>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</si>
  <si>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</si>
  <si>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</si>
  <si>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</si>
  <si>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</si>
  <si>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</si>
  <si>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</si>
  <si>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</si>
  <si>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</si>
  <si>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</si>
  <si>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</si>
  <si>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</si>
  <si>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</si>
  <si>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</si>
  <si>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</si>
  <si>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</si>
  <si>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</si>
  <si>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</si>
  <si>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</si>
  <si>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</si>
  <si>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</si>
  <si>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</si>
  <si>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</si>
  <si>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</si>
  <si>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</si>
  <si>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</si>
  <si>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</si>
  <si>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</si>
  <si>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</si>
  <si>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</si>
  <si>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</si>
  <si>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</si>
  <si>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</si>
  <si>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</si>
  <si>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</si>
  <si>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</si>
  <si>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</si>
  <si>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</si>
  <si>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</si>
  <si>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</si>
  <si>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</si>
  <si>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</si>
  <si>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</si>
  <si>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</si>
  <si>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</si>
  <si>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</si>
  <si>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</si>
  <si>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</si>
  <si>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</si>
  <si>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</si>
  <si>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</si>
  <si>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</si>
  <si>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</si>
  <si>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</si>
  <si>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</si>
  <si>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</si>
  <si>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</si>
  <si>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</si>
  <si>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</si>
  <si>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</si>
  <si>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</si>
  <si>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</si>
  <si>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</si>
  <si>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</si>
  <si>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</si>
  <si>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</si>
  <si>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</si>
  <si>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</si>
  <si>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</si>
  <si>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</si>
  <si>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</si>
  <si>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</si>
  <si>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</si>
  <si>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</si>
  <si>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</si>
  <si>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</si>
  <si>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</si>
  <si>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</si>
  <si>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</si>
  <si>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</si>
  <si>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</si>
  <si>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</si>
  <si>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</si>
  <si>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</si>
  <si>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</si>
  <si>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</si>
  <si>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</si>
  <si>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</si>
  <si>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</si>
  <si>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</si>
  <si>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</si>
  <si>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</si>
  <si>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</si>
  <si>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</si>
  <si>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</si>
  <si>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</si>
  <si>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</si>
  <si>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</si>
  <si>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</si>
  <si>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</si>
  <si>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</si>
  <si>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</si>
  <si>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</si>
  <si>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</si>
  <si>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</si>
  <si>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</si>
  <si>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</si>
  <si>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</si>
  <si>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</si>
  <si>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</si>
  <si>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</si>
  <si>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</si>
  <si>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</si>
  <si>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</si>
  <si>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</si>
  <si>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</si>
  <si>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</si>
  <si>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</si>
  <si>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</si>
  <si>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</si>
  <si>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</si>
  <si>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</si>
  <si>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</si>
  <si>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</si>
  <si>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</si>
  <si>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</si>
  <si>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</si>
  <si>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</si>
  <si>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</si>
  <si>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</si>
  <si>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</si>
  <si>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</si>
  <si>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</si>
  <si>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</si>
  <si>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</si>
  <si>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</si>
  <si>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</si>
  <si>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</si>
  <si>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</si>
  <si>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</si>
  <si>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</si>
  <si>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</si>
  <si>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</si>
  <si>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</si>
  <si>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</si>
  <si>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</si>
  <si>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</si>
  <si>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</si>
  <si>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</si>
  <si>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</si>
  <si>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</si>
  <si>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</si>
  <si>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</si>
  <si>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</si>
  <si>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</si>
  <si>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</si>
  <si>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</si>
  <si>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</si>
  <si>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</si>
  <si>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</si>
  <si>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</si>
  <si>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</si>
  <si>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</si>
  <si>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</si>
  <si>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</si>
  <si>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</si>
  <si>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</si>
  <si>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</si>
  <si>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</si>
  <si>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</si>
  <si>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</si>
  <si>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</si>
  <si>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</si>
  <si>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</si>
  <si>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</si>
  <si>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</si>
  <si>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</si>
  <si>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</si>
  <si>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</si>
  <si>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</si>
  <si>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</si>
  <si>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</si>
  <si>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</si>
  <si>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</si>
  <si>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</si>
  <si>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</si>
  <si>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</si>
  <si>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</si>
  <si>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</si>
  <si>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</si>
  <si>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</si>
  <si>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</si>
  <si>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</si>
  <si>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</si>
  <si>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</si>
  <si>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</si>
  <si>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</si>
  <si>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</si>
  <si>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</si>
  <si>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</si>
  <si>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</si>
  <si>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</si>
  <si>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</si>
  <si>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</si>
  <si>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</si>
  <si>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</si>
  <si>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</si>
  <si>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</si>
  <si>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</si>
  <si>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</si>
  <si>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</si>
  <si>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</si>
  <si>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</si>
  <si>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</si>
  <si>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</si>
  <si>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</si>
  <si>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</si>
  <si>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</si>
  <si>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</si>
  <si>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</si>
  <si>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</si>
  <si>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</si>
  <si>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</si>
  <si>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</si>
  <si>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</si>
  <si>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</si>
  <si>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</si>
  <si>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</si>
  <si>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</si>
  <si>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</si>
  <si>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</si>
  <si>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</si>
  <si>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</si>
  <si>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</si>
  <si>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</si>
  <si>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</si>
  <si>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</si>
  <si>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</si>
  <si>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</si>
  <si>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</si>
  <si>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</si>
  <si>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</si>
  <si>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</si>
  <si>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</si>
  <si>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</si>
  <si>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</si>
  <si>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</si>
  <si>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</si>
  <si>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</si>
  <si>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</si>
  <si>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</si>
  <si>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</si>
  <si>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</si>
  <si>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</si>
  <si>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</si>
  <si>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</si>
  <si>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</si>
  <si>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</si>
  <si>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</si>
  <si>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</si>
  <si>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</si>
  <si>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</si>
  <si>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</si>
  <si>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</si>
  <si>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</si>
  <si>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</si>
  <si>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</si>
  <si>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</si>
  <si>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</si>
  <si>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</si>
  <si>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</si>
  <si>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</si>
  <si>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</si>
  <si>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</si>
  <si>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</si>
  <si>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</si>
  <si>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</si>
  <si>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</si>
  <si>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</si>
  <si>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</si>
  <si>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</si>
  <si>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</si>
  <si>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</si>
  <si>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</si>
  <si>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</si>
  <si>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</si>
  <si>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</si>
  <si>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</si>
  <si>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</si>
  <si>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</si>
  <si>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</si>
  <si>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</si>
  <si>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</si>
  <si>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</si>
  <si>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</si>
  <si>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</si>
  <si>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</si>
  <si>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</si>
  <si>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</si>
  <si>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</si>
  <si>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</si>
  <si>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</si>
  <si>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</si>
  <si>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</si>
  <si>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</si>
  <si>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</si>
  <si>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</si>
  <si>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</si>
  <si>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</si>
  <si>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</si>
  <si>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</si>
  <si>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</si>
  <si>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</si>
  <si>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</si>
  <si>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</si>
  <si>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</si>
  <si>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</si>
  <si>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</si>
  <si>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</si>
  <si>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</si>
  <si>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</si>
  <si>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</si>
  <si>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</si>
  <si>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</si>
  <si>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</si>
  <si>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</si>
  <si>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</si>
  <si>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</si>
  <si>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</si>
  <si>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</si>
  <si>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</si>
  <si>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</si>
  <si>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</si>
  <si>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</si>
  <si>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</si>
  <si>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</si>
  <si>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</si>
  <si>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</si>
  <si>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</si>
  <si>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</si>
  <si>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</si>
  <si>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</si>
  <si>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</si>
  <si>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</si>
  <si>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</si>
  <si>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</si>
  <si>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</si>
  <si>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</si>
  <si>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</si>
  <si>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</si>
  <si>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</si>
  <si>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</si>
  <si>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</si>
  <si>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</si>
  <si>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</si>
  <si>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</si>
  <si>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</si>
  <si>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</si>
  <si>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</si>
  <si>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</si>
  <si>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</si>
  <si>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</si>
  <si>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</si>
  <si>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</si>
  <si>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</si>
  <si>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</si>
  <si>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</si>
  <si>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</si>
  <si>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</si>
  <si>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</si>
  <si>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</si>
  <si>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</si>
  <si>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</si>
  <si>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</si>
  <si>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</si>
  <si>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</si>
  <si>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</si>
  <si>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</si>
  <si>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</si>
  <si>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</si>
  <si>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</si>
  <si>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</si>
  <si>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</si>
  <si>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</si>
  <si>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</si>
  <si>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</si>
  <si>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</si>
  <si>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</si>
  <si>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</si>
  <si>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</si>
  <si>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</si>
  <si>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</si>
  <si>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</si>
  <si>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</si>
  <si>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</si>
  <si>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</si>
  <si>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</si>
  <si>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</si>
  <si>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</si>
  <si>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</si>
  <si>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</si>
  <si>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</si>
  <si>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</si>
  <si>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</si>
  <si>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</si>
  <si>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</si>
  <si>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</si>
  <si>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</si>
  <si>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</si>
  <si>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</si>
  <si>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</si>
  <si>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</si>
  <si>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</si>
  <si>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</si>
  <si>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</si>
  <si>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</si>
  <si>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</si>
  <si>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</si>
  <si>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</si>
  <si>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</si>
  <si>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</si>
  <si>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</si>
  <si>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</si>
  <si>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</si>
  <si>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</si>
  <si>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</si>
  <si>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</si>
  <si>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</si>
  <si>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</si>
  <si>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</si>
  <si>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</si>
  <si>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</si>
  <si>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</si>
  <si>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</si>
  <si>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</si>
  <si>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</si>
  <si>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</si>
  <si>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</si>
  <si>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</si>
  <si>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</si>
  <si>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</si>
  <si>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</si>
  <si>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</si>
  <si>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</si>
  <si>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</si>
  <si>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</si>
  <si>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</si>
  <si>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</si>
  <si>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</si>
  <si>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</si>
  <si>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</si>
  <si>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</si>
  <si>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</si>
  <si>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</si>
  <si>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</si>
  <si>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</si>
  <si>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</si>
  <si>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</si>
  <si>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</si>
  <si>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</si>
  <si>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</si>
  <si>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</si>
  <si>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</si>
  <si>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</si>
  <si>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</si>
  <si>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</si>
  <si>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</si>
  <si>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</si>
  <si>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</si>
  <si>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</si>
  <si>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</si>
  <si>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</si>
  <si>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</si>
  <si>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</si>
  <si>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</si>
  <si>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</si>
  <si>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</si>
  <si>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</si>
  <si>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</si>
  <si>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</si>
  <si>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</si>
  <si>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</si>
  <si>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</si>
  <si>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</si>
  <si>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</si>
  <si>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</si>
  <si>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</si>
  <si>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</si>
  <si>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</si>
  <si>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</si>
  <si>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</si>
  <si>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</si>
  <si>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</si>
  <si>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</si>
  <si>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</si>
  <si>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</si>
  <si>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</si>
  <si>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</si>
  <si>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</si>
  <si>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</si>
  <si>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</si>
  <si>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</si>
  <si>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</si>
  <si>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</si>
  <si>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</si>
  <si>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</si>
  <si>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</si>
  <si>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</si>
  <si>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</si>
  <si>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</si>
  <si>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</si>
  <si>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</si>
  <si>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</si>
  <si>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</si>
  <si>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</si>
  <si>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</si>
  <si>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</si>
  <si>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</si>
  <si>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</si>
  <si>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</si>
  <si>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</si>
  <si>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</si>
  <si>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</si>
  <si>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</si>
  <si>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</si>
  <si>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</si>
  <si>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</si>
  <si>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</si>
  <si>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</si>
  <si>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</si>
  <si>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</si>
  <si>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</si>
  <si>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</si>
  <si>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</si>
  <si>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</si>
  <si>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</si>
  <si>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</si>
  <si>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</si>
  <si>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</si>
  <si>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</si>
  <si>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</si>
  <si>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</si>
  <si>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</si>
  <si>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</si>
  <si>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</si>
  <si>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</si>
  <si>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</si>
  <si>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</si>
  <si>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</si>
  <si>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</si>
  <si>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</si>
  <si>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</si>
  <si>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</si>
  <si>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</si>
  <si>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</si>
  <si>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</si>
  <si>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</si>
  <si>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</si>
  <si>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</si>
  <si>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</si>
  <si>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</si>
  <si>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</si>
  <si>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</si>
  <si>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</si>
  <si>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</si>
  <si>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</si>
  <si>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</si>
  <si>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</si>
  <si>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</si>
  <si>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</si>
  <si>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</si>
  <si>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</si>
  <si>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</si>
  <si>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</si>
  <si>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</si>
  <si>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</si>
  <si>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</si>
  <si>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</si>
  <si>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</si>
  <si>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</si>
  <si>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</si>
  <si>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</si>
  <si>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</si>
  <si>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</si>
  <si>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</si>
  <si>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</si>
  <si>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</si>
  <si>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</si>
  <si>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</si>
  <si>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</si>
  <si>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</si>
  <si>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</si>
  <si>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</si>
  <si>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</si>
  <si>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</si>
  <si>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</si>
  <si>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</si>
  <si>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</si>
  <si>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</si>
  <si>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</si>
  <si>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</si>
  <si>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</si>
  <si>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</si>
  <si>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</si>
  <si>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</si>
  <si>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</si>
  <si>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</si>
  <si>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</si>
  <si>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</si>
  <si>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</si>
  <si>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</si>
  <si>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</si>
  <si>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</si>
  <si>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</si>
  <si>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</si>
  <si>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</si>
  <si>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</si>
  <si>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</si>
  <si>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</si>
  <si>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</si>
  <si>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</si>
  <si>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</si>
  <si>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</si>
  <si>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</si>
  <si>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</si>
  <si>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</si>
  <si>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</si>
  <si>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</si>
  <si>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</si>
  <si>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</si>
  <si>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</si>
  <si>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</si>
  <si>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</si>
  <si>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</si>
  <si>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</si>
  <si>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</si>
  <si>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</si>
  <si>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</si>
  <si>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</si>
  <si>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</si>
  <si>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</si>
  <si>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</si>
  <si>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</si>
  <si>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</si>
  <si>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</si>
  <si>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</si>
  <si>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</si>
  <si>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</si>
  <si>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</si>
  <si>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</si>
  <si>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</si>
  <si>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</si>
  <si>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</si>
  <si>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</si>
  <si>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</si>
  <si>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</si>
  <si>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</si>
  <si>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</si>
  <si>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</si>
  <si>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</si>
  <si>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</si>
  <si>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</si>
  <si>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</si>
  <si>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</si>
  <si>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</si>
  <si>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</si>
  <si>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</si>
  <si>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</si>
  <si>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</si>
  <si>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</si>
  <si>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</si>
  <si>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</si>
  <si>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</si>
  <si>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</si>
  <si>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</si>
  <si>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</si>
  <si>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</si>
  <si>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</si>
  <si>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</si>
  <si>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</si>
  <si>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</si>
  <si>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</si>
  <si>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</si>
  <si>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</si>
  <si>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</si>
  <si>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</si>
  <si>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</si>
  <si>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</si>
  <si>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</si>
  <si>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</si>
  <si>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</si>
  <si>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</si>
  <si>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</si>
  <si>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</si>
  <si>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</si>
  <si>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</si>
  <si>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</si>
  <si>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</si>
  <si>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</si>
  <si>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</si>
  <si>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</si>
  <si>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</si>
  <si>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</si>
  <si>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</si>
  <si>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</si>
  <si>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</si>
  <si>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</si>
  <si>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</si>
  <si>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</si>
  <si>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</si>
  <si>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</si>
  <si>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</si>
  <si>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</si>
  <si>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</si>
  <si>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</si>
  <si>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</si>
  <si>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</si>
  <si>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</si>
  <si>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</si>
  <si>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</si>
  <si>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</si>
  <si>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</si>
  <si>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</si>
  <si>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</si>
  <si>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</si>
  <si>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</si>
  <si>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</si>
  <si>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</si>
  <si>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</si>
  <si>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</si>
  <si>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</si>
  <si>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</si>
  <si>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</si>
  <si>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</si>
  <si>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</si>
  <si>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</si>
  <si>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</si>
  <si>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</si>
  <si>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</si>
  <si>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</si>
  <si>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</si>
  <si>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</si>
  <si>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</si>
  <si>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</si>
  <si>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</si>
  <si>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</si>
  <si>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</si>
  <si>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</si>
  <si>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</si>
  <si>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</si>
  <si>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</si>
  <si>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</si>
  <si>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</si>
  <si>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</si>
  <si>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</si>
  <si>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</si>
  <si>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</si>
  <si>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</si>
  <si>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</si>
  <si>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</si>
  <si>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</si>
  <si>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</si>
  <si>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</si>
  <si>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</si>
  <si>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</si>
  <si>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</si>
  <si>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</si>
  <si>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</si>
  <si>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</si>
  <si>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</si>
  <si>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</si>
  <si>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</si>
  <si>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</si>
  <si>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</si>
  <si>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</si>
  <si>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</si>
  <si>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</si>
  <si>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</si>
  <si>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</si>
  <si>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</si>
  <si>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</si>
  <si>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</si>
  <si>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</si>
  <si>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</si>
  <si>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</si>
  <si>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</si>
  <si>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</si>
  <si>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</si>
  <si>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</si>
  <si>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</si>
  <si>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</si>
  <si>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</si>
  <si>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</si>
  <si>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</si>
  <si>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</si>
  <si>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</si>
  <si>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</si>
  <si>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</si>
  <si>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</si>
  <si>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</si>
  <si>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</si>
  <si>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</si>
  <si>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</si>
  <si>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</si>
  <si>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</si>
  <si>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</si>
  <si>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</si>
  <si>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</si>
  <si>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</si>
  <si>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</si>
  <si>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</si>
  <si>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</si>
  <si>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</si>
  <si>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</si>
  <si>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</si>
  <si>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</si>
  <si>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</si>
  <si>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</si>
  <si>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</si>
  <si>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</si>
  <si>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</si>
  <si>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</si>
  <si>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</si>
  <si>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</si>
  <si>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</si>
  <si>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</si>
  <si>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</si>
  <si>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</si>
  <si>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</si>
  <si>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</si>
  <si>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</si>
  <si>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</si>
  <si>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</si>
  <si>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</si>
  <si>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</si>
  <si>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</si>
  <si>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</si>
  <si>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</si>
  <si>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</si>
  <si>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</si>
  <si>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</si>
  <si>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</si>
  <si>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</si>
  <si>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</si>
  <si>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</si>
  <si>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</si>
  <si>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</si>
  <si>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</si>
  <si>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</si>
  <si>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</si>
  <si>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</si>
  <si>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</si>
  <si>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</si>
  <si>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</si>
  <si>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</si>
  <si>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</si>
  <si>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</si>
  <si>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</si>
  <si>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</si>
  <si>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</si>
  <si>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</si>
  <si>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</si>
  <si>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</si>
  <si>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</si>
  <si>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</si>
  <si>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</si>
  <si>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</si>
  <si>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</si>
  <si>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</si>
  <si>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</si>
  <si>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</si>
  <si>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</si>
  <si>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</si>
  <si>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</si>
  <si>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</si>
  <si>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</si>
  <si>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</si>
  <si>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</si>
  <si>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</si>
  <si>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</si>
  <si>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</si>
  <si>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</si>
  <si>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</si>
  <si>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</si>
  <si>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</si>
  <si>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</si>
  <si>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</si>
  <si>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</si>
  <si>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</si>
  <si>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</si>
  <si>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</si>
  <si>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</si>
  <si>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</si>
  <si>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</si>
  <si>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</si>
  <si>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</si>
  <si>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</si>
  <si>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</si>
  <si>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</si>
  <si>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</si>
  <si>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</si>
  <si>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</si>
  <si>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</si>
  <si>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</si>
  <si>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</si>
  <si>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</si>
  <si>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</si>
  <si>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</si>
  <si>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</si>
  <si>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</si>
  <si>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</si>
  <si>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</si>
  <si>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</si>
  <si>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</si>
  <si>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</si>
  <si>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</si>
  <si>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</si>
  <si>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</si>
  <si>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</si>
  <si>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</si>
  <si>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</si>
  <si>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</si>
  <si>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</si>
  <si>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</si>
  <si>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</si>
  <si>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</si>
  <si>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</si>
  <si>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</si>
  <si>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</si>
  <si>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</si>
  <si>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</si>
  <si>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</si>
  <si>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</si>
  <si>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</si>
  <si>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</si>
  <si>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</si>
  <si>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</si>
  <si>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</si>
  <si>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</si>
  <si>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</si>
  <si>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</si>
  <si>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</si>
  <si>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</si>
  <si>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</si>
  <si>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</si>
  <si>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</si>
  <si>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</si>
  <si>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</si>
  <si>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</si>
  <si>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</si>
  <si>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</si>
  <si>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</si>
  <si>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</si>
  <si>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</si>
  <si>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</si>
  <si>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</si>
  <si>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</si>
  <si>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</si>
  <si>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</si>
  <si>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</si>
  <si>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</si>
  <si>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</si>
  <si>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</si>
  <si>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</si>
  <si>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</si>
  <si>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</si>
  <si>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</si>
  <si>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</si>
  <si>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</si>
  <si>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</si>
  <si>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</si>
  <si>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</si>
  <si>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</si>
  <si>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</si>
  <si>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</si>
  <si>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</si>
  <si>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</si>
  <si>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</si>
  <si>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</si>
  <si>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</si>
  <si>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</si>
  <si>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</si>
  <si>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</si>
  <si>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</si>
  <si>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</si>
  <si>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</si>
  <si>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</si>
  <si>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</si>
  <si>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</si>
  <si>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</si>
  <si>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</si>
  <si>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</si>
  <si>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</si>
  <si>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</si>
  <si>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</si>
  <si>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</si>
  <si>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</si>
  <si>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</si>
  <si>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</si>
  <si>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</si>
  <si>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</si>
  <si>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</si>
  <si>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</si>
  <si>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</si>
  <si>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</si>
  <si>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</si>
  <si>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</si>
  <si>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</si>
  <si>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</si>
  <si>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</si>
  <si>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</si>
  <si>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</si>
  <si>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</si>
  <si>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</si>
  <si>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</si>
  <si>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</si>
  <si>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</si>
  <si>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</si>
  <si>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</si>
  <si>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</si>
  <si>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</si>
  <si>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</si>
  <si>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</si>
  <si>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</si>
  <si>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</si>
  <si>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</si>
  <si>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</si>
  <si>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</si>
  <si>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</si>
  <si>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</si>
  <si>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</si>
  <si>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</si>
  <si>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</si>
  <si>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</si>
  <si>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</si>
  <si>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</si>
  <si>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</si>
  <si>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</si>
  <si>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</si>
  <si>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</si>
  <si>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</si>
  <si>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</si>
  <si>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</si>
  <si>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</si>
  <si>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</si>
  <si>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</si>
  <si>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</si>
  <si>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</si>
  <si>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</si>
  <si>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</si>
  <si>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</si>
  <si>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</si>
  <si>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</si>
  <si>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</si>
  <si>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</si>
  <si>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</si>
  <si>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</si>
  <si>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</si>
  <si>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</si>
  <si>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</si>
  <si>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</si>
  <si>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</si>
  <si>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</si>
  <si>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</si>
  <si>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</si>
  <si>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</si>
  <si>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</si>
  <si>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</si>
  <si>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</si>
  <si>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</si>
  <si>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</si>
  <si>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</si>
  <si>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</si>
  <si>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</si>
  <si>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</si>
  <si>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</si>
  <si>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</si>
  <si>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</si>
  <si>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</si>
  <si>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</si>
  <si>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</si>
  <si>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</si>
  <si>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</si>
  <si>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</si>
  <si>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</si>
  <si>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</si>
  <si>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</si>
  <si>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</si>
  <si>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</si>
  <si>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</si>
  <si>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</si>
  <si>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</si>
  <si>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</si>
  <si>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</si>
  <si>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</si>
  <si>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</si>
  <si>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</si>
  <si>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</si>
  <si>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</si>
  <si>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</si>
  <si>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</si>
  <si>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</si>
  <si>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</si>
  <si>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</si>
  <si>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</si>
  <si>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</si>
  <si>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</si>
  <si>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</si>
  <si>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</si>
  <si>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</si>
  <si>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</si>
  <si>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</si>
  <si>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</si>
  <si>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</si>
  <si>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</si>
  <si>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</si>
  <si>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</si>
  <si>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</si>
  <si>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</si>
  <si>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</si>
  <si>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</si>
  <si>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</si>
  <si>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</si>
  <si>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</si>
  <si>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</si>
  <si>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</si>
  <si>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</si>
  <si>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</si>
  <si>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</si>
  <si>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</si>
  <si>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</si>
  <si>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</si>
  <si>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</si>
  <si>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</si>
  <si>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</si>
  <si>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</si>
  <si>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</si>
  <si>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</si>
  <si>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</si>
  <si>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</si>
  <si>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</si>
  <si>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</si>
  <si>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</si>
  <si>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</si>
  <si>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</si>
  <si>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</si>
  <si>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</si>
  <si>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</si>
  <si>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</si>
  <si>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</si>
  <si>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</si>
  <si>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</si>
  <si>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</si>
  <si>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</si>
  <si>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</si>
  <si>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</si>
  <si>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</si>
  <si>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</si>
  <si>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</si>
  <si>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</si>
  <si>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</si>
  <si>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</si>
  <si>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</si>
  <si>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</si>
  <si>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</si>
  <si>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</si>
  <si>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</si>
  <si>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</si>
  <si>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</si>
  <si>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</si>
  <si>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</si>
  <si>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</si>
  <si>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</si>
  <si>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</si>
  <si>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</si>
  <si>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</si>
  <si>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</si>
  <si>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</si>
  <si>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</si>
  <si>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</si>
  <si>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</si>
  <si>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</si>
  <si>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</si>
  <si>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</si>
  <si>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</si>
  <si>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</si>
  <si>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</si>
  <si>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</si>
  <si>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</si>
  <si>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</si>
  <si>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</si>
  <si>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</si>
  <si>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</si>
  <si>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</si>
  <si>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</si>
  <si>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</si>
  <si>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</si>
  <si>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</si>
  <si>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</si>
  <si>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</si>
  <si>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</si>
  <si>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</si>
  <si>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</si>
  <si>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</si>
  <si>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</si>
  <si>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</si>
  <si>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</si>
  <si>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</si>
  <si>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</si>
  <si>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</si>
  <si>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</si>
  <si>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</si>
  <si>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</si>
  <si>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</si>
  <si>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</si>
  <si>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</si>
  <si>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</si>
  <si>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</si>
  <si>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</si>
  <si>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</si>
  <si>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</si>
  <si>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</si>
  <si>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</si>
  <si>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</si>
  <si>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</si>
  <si>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</si>
  <si>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</si>
  <si>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</si>
  <si>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</si>
  <si>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</si>
  <si>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</si>
  <si>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</si>
  <si>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</si>
  <si>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</si>
  <si>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</si>
  <si>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</si>
  <si>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</si>
  <si>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</si>
  <si>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</si>
  <si>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</si>
  <si>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</si>
  <si>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</si>
  <si>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</si>
  <si>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</si>
  <si>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</si>
  <si>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</si>
  <si>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</si>
  <si>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</si>
  <si>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</si>
  <si>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</si>
  <si>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</si>
  <si>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</si>
  <si>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</si>
  <si>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</si>
  <si>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</si>
  <si>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</si>
  <si>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</si>
  <si>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</si>
  <si>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</si>
  <si>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</si>
  <si>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</si>
  <si>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</si>
  <si>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</si>
  <si>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</si>
  <si>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</si>
  <si>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</si>
  <si>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</si>
  <si>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</si>
  <si>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</si>
  <si>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</si>
  <si>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</si>
  <si>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</si>
  <si>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</si>
  <si>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</si>
  <si>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</si>
  <si>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</si>
  <si>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</si>
  <si>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</si>
  <si>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</si>
  <si>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</si>
  <si>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</si>
  <si>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</si>
  <si>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</si>
  <si>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</si>
  <si>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</si>
  <si>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</si>
  <si>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</si>
  <si>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</si>
  <si>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</si>
  <si>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</si>
  <si>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</si>
  <si>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</si>
  <si>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</si>
  <si>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</si>
  <si>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</si>
  <si>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</si>
  <si>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</si>
  <si>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</si>
  <si>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</si>
  <si>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</si>
  <si>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</si>
  <si>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</si>
  <si>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</si>
  <si>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</si>
  <si>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</si>
  <si>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</si>
  <si>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</si>
  <si>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</si>
  <si>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</si>
  <si>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</si>
  <si>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</si>
  <si>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</si>
  <si>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</si>
  <si>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</si>
  <si>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</si>
  <si>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</si>
  <si>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</si>
  <si>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</si>
  <si>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</si>
  <si>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</si>
  <si>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</si>
  <si>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</si>
  <si>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</si>
  <si>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</si>
  <si>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</si>
  <si>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</si>
  <si>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</si>
  <si>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</si>
  <si>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</si>
  <si>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</si>
  <si>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</si>
  <si>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</si>
  <si>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</si>
  <si>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</si>
  <si>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</si>
  <si>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</si>
  <si>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</si>
  <si>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</si>
  <si>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</si>
  <si>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</si>
  <si>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</si>
  <si>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</si>
  <si>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</si>
  <si>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</si>
  <si>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</si>
  <si>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</si>
  <si>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</si>
  <si>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</si>
  <si>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</si>
  <si>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</si>
  <si>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</si>
  <si>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</si>
  <si>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</si>
  <si>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</si>
  <si>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</si>
  <si>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</si>
  <si>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</si>
  <si>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</si>
  <si>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</si>
  <si>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</si>
  <si>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</si>
  <si>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</si>
  <si>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</si>
  <si>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</si>
  <si>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</si>
  <si>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</si>
  <si>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</si>
  <si>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</si>
  <si>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</si>
  <si>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</si>
  <si>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</si>
  <si>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</si>
  <si>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</si>
  <si>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</si>
  <si>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</si>
  <si>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</si>
  <si>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</si>
  <si>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</si>
  <si>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</si>
  <si>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</si>
  <si>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</si>
  <si>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</si>
  <si>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</si>
  <si>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</si>
  <si>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</si>
  <si>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</si>
  <si>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</si>
  <si>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</si>
  <si>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</si>
  <si>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</si>
  <si>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</si>
  <si>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</si>
  <si>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</si>
  <si>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</si>
  <si>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</si>
  <si>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</si>
  <si>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</si>
  <si>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</si>
  <si>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</si>
  <si>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</si>
  <si>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</si>
  <si>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</si>
  <si>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</si>
  <si>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</si>
  <si>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</si>
  <si>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</si>
  <si>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</si>
  <si>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</si>
  <si>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</si>
  <si>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</si>
  <si>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</si>
  <si>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</si>
  <si>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</si>
  <si>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</si>
  <si>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</si>
  <si>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</si>
  <si>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</si>
  <si>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</si>
  <si>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</si>
  <si>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</si>
  <si>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</si>
  <si>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</si>
  <si>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</si>
  <si>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</si>
  <si>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</si>
  <si>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</si>
  <si>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</si>
  <si>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</si>
  <si>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</si>
  <si>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</si>
  <si>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</si>
  <si>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</si>
  <si>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</si>
  <si>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</si>
  <si>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</si>
  <si>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</si>
  <si>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</si>
  <si>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</si>
  <si>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</si>
  <si>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</si>
  <si>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</si>
  <si>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</si>
  <si>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</si>
  <si>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</si>
  <si>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</si>
  <si>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</si>
  <si>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</si>
  <si>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</si>
  <si>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</si>
  <si>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</si>
  <si>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</si>
  <si>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</si>
  <si>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</si>
  <si>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</si>
  <si>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</si>
  <si>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</si>
  <si>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</si>
  <si>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</si>
  <si>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</si>
  <si>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</si>
  <si>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</si>
  <si>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</si>
  <si>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</si>
  <si>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</si>
  <si>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</si>
  <si>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</si>
  <si>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</si>
  <si>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</si>
  <si>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</si>
  <si>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</si>
  <si>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</si>
  <si>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</si>
  <si>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</si>
  <si>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</si>
  <si>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</si>
  <si>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</si>
  <si>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</si>
  <si>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</si>
  <si>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</si>
  <si>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</si>
  <si>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</si>
  <si>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</si>
  <si>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</si>
  <si>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</si>
  <si>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</si>
  <si>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</si>
  <si>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</si>
  <si>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</si>
  <si>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</si>
  <si>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</si>
  <si>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</si>
  <si>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</si>
  <si>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</si>
  <si>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</si>
  <si>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</si>
  <si>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</si>
  <si>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</si>
  <si>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</si>
  <si>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</si>
  <si>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</si>
  <si>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</si>
  <si>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</si>
  <si>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</si>
  <si>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</si>
  <si>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</si>
  <si>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</si>
  <si>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</si>
  <si>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</si>
  <si>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</si>
  <si>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</si>
  <si>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</si>
  <si>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</si>
  <si>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</si>
  <si>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</si>
  <si>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</si>
  <si>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</si>
  <si>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</si>
  <si>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</si>
  <si>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</si>
  <si>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</si>
  <si>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</si>
  <si>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</si>
  <si>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</si>
  <si>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</si>
  <si>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</si>
  <si>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</si>
  <si>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</si>
  <si>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</si>
  <si>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</si>
  <si>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</si>
  <si>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</si>
  <si>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</si>
  <si>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</si>
  <si>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</si>
  <si>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</si>
  <si>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</si>
  <si>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</si>
  <si>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</si>
  <si>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</si>
  <si>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</si>
  <si>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</si>
  <si>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</si>
  <si>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</si>
  <si>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</si>
  <si>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</si>
  <si>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</si>
  <si>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</si>
  <si>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</si>
  <si>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</si>
  <si>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</si>
  <si>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</si>
  <si>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</si>
  <si>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</si>
  <si>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</si>
  <si>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</si>
  <si>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</si>
  <si>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</si>
  <si>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</si>
  <si>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</si>
  <si>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</si>
  <si>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</si>
  <si>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</si>
  <si>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</si>
  <si>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</si>
  <si>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</si>
  <si>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</si>
  <si>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</si>
  <si>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</si>
  <si>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</si>
  <si>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</si>
  <si>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</si>
  <si>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</si>
  <si>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</si>
  <si>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</si>
  <si>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</si>
  <si>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</si>
  <si>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</si>
  <si>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</si>
  <si>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</si>
  <si>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</si>
  <si>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</si>
  <si>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</si>
  <si>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</si>
  <si>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</si>
  <si>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</si>
  <si>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</si>
  <si>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</si>
  <si>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</si>
  <si>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</si>
  <si>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</si>
  <si>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</si>
  <si>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</si>
  <si>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</si>
  <si>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</si>
  <si>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</si>
  <si>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</si>
  <si>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</si>
  <si>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</si>
  <si>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</si>
  <si>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</si>
  <si>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</si>
  <si>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</si>
  <si>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</si>
  <si>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</si>
  <si>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</si>
  <si>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</si>
  <si>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</si>
  <si>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</si>
  <si>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</si>
  <si>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</si>
  <si>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</si>
  <si>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</si>
  <si>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</si>
  <si>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</si>
  <si>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</si>
  <si>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</si>
  <si>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</si>
  <si>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</si>
  <si>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</si>
  <si>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</si>
  <si>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</si>
  <si>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</si>
  <si>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</si>
  <si>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</si>
  <si>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</si>
  <si>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</si>
  <si>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</si>
  <si>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</si>
  <si>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</si>
  <si>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</si>
  <si>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</si>
  <si>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</si>
  <si>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</si>
  <si>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</si>
  <si>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</si>
  <si>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</si>
  <si>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</si>
  <si>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</si>
  <si>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</si>
  <si>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</si>
  <si>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</si>
  <si>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</si>
  <si>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</si>
  <si>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</si>
  <si>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</si>
  <si>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</si>
  <si>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</si>
  <si>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</si>
  <si>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</si>
  <si>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</si>
  <si>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</si>
  <si>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</si>
  <si>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</si>
  <si>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</si>
  <si>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</si>
  <si>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</si>
  <si>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</si>
  <si>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</si>
  <si>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</si>
  <si>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</si>
  <si>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</si>
  <si>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</si>
  <si>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</si>
  <si>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</si>
  <si>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</si>
  <si>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</si>
  <si>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</si>
  <si>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</si>
  <si>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</si>
  <si>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</si>
  <si>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</si>
  <si>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</si>
  <si>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</si>
  <si>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</si>
  <si>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</si>
  <si>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</si>
  <si>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</si>
  <si>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</si>
  <si>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</si>
  <si>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</si>
  <si>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</si>
  <si>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</si>
  <si>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</si>
  <si>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</si>
  <si>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</si>
  <si>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</si>
  <si>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</si>
  <si>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</si>
  <si>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</si>
  <si>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</si>
  <si>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</si>
  <si>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</si>
  <si>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</si>
  <si>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</si>
  <si>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</si>
  <si>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</si>
  <si>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</si>
  <si>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</si>
  <si>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</si>
  <si>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</si>
  <si>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</si>
  <si>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</si>
  <si>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</si>
  <si>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</si>
  <si>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</si>
  <si>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</si>
  <si>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</si>
  <si>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</si>
  <si>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</si>
  <si>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</si>
  <si>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</si>
  <si>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</si>
  <si>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</si>
  <si>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</si>
  <si>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</si>
  <si>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</si>
  <si>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</si>
  <si>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</si>
  <si>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</si>
  <si>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</si>
  <si>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</si>
  <si>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</si>
  <si>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</si>
  <si>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</si>
  <si>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</si>
  <si>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</si>
  <si>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</si>
  <si>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</si>
  <si>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</si>
  <si>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</si>
  <si>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</si>
  <si>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</si>
  <si>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</si>
  <si>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</si>
  <si>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</si>
  <si>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</si>
  <si>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</si>
  <si>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</si>
  <si>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</si>
  <si>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</si>
  <si>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</si>
  <si>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</si>
  <si>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</si>
  <si>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</si>
  <si>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</si>
  <si>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</si>
  <si>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</si>
  <si>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</si>
  <si>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</si>
  <si>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</si>
  <si>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</si>
  <si>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</si>
  <si>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</si>
  <si>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</si>
  <si>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</si>
  <si>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</si>
  <si>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</si>
  <si>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</si>
  <si>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</si>
  <si>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</si>
  <si>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</si>
  <si>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</si>
  <si>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</si>
  <si>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</si>
  <si>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</si>
  <si>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</si>
  <si>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</si>
  <si>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</si>
  <si>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</si>
  <si>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</si>
  <si>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</si>
  <si>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</si>
  <si>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</si>
  <si>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</si>
  <si>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</si>
  <si>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</si>
  <si>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</si>
  <si>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</si>
  <si>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</si>
  <si>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</si>
  <si>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</si>
  <si>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</si>
  <si>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</si>
  <si>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</si>
  <si>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</si>
  <si>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</si>
  <si>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</si>
  <si>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</si>
  <si>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</si>
  <si>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</si>
  <si>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</si>
  <si>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</si>
  <si>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</si>
  <si>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</si>
  <si>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</si>
  <si>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</si>
  <si>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</si>
  <si>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</si>
  <si>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</si>
  <si>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</si>
  <si>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</si>
  <si>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</si>
  <si>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</si>
  <si>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</si>
  <si>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</si>
  <si>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</si>
  <si>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</si>
  <si>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</si>
  <si>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</si>
  <si>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</si>
  <si>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</si>
  <si>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</si>
  <si>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</si>
  <si>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</si>
  <si>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</si>
  <si>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</si>
  <si>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</si>
  <si>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</si>
  <si>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</si>
  <si>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</si>
  <si>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</si>
  <si>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</si>
  <si>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</si>
  <si>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</si>
  <si>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</si>
  <si>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</si>
  <si>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</si>
  <si>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</si>
  <si>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</si>
  <si>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</si>
  <si>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</si>
  <si>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</si>
  <si>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</si>
  <si>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</si>
  <si>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</si>
  <si>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</si>
  <si>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</si>
  <si>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</si>
  <si>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</si>
  <si>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</si>
  <si>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</si>
  <si>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</si>
  <si>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</si>
  <si>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</si>
  <si>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</si>
  <si>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</si>
  <si>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</si>
  <si>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</si>
  <si>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</si>
  <si>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</si>
  <si>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</si>
  <si>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</si>
  <si>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</si>
  <si>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</si>
  <si>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</si>
  <si>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</si>
  <si>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</si>
  <si>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</si>
  <si>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</si>
  <si>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</si>
  <si>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</si>
  <si>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</si>
  <si>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</si>
  <si>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</si>
  <si>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</si>
  <si>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</si>
  <si>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</si>
  <si>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</si>
  <si>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</si>
  <si>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</si>
  <si>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</si>
  <si>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</si>
  <si>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</si>
  <si>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</si>
  <si>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</si>
  <si>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</si>
  <si>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</si>
  <si>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</si>
  <si>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</si>
  <si>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</si>
  <si>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</si>
  <si>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</si>
  <si>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</si>
  <si>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</si>
  <si>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</si>
  <si>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</si>
  <si>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</si>
  <si>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</si>
  <si>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</si>
  <si>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</si>
  <si>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</si>
  <si>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</si>
  <si>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</si>
  <si>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</si>
  <si>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</si>
  <si>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</si>
  <si>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</si>
  <si>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</si>
  <si>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</si>
  <si>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</si>
  <si>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</si>
  <si>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</si>
  <si>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</si>
  <si>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</si>
  <si>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</si>
  <si>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</si>
  <si>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</si>
  <si>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</si>
  <si>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</si>
  <si>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</si>
  <si>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</si>
  <si>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</si>
  <si>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</si>
  <si>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</si>
  <si>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</si>
  <si>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</si>
  <si>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</si>
  <si>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</si>
  <si>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</si>
  <si>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</si>
  <si>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</si>
  <si>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</si>
  <si>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</si>
  <si>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</si>
  <si>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</si>
  <si>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</si>
  <si>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</si>
  <si>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</si>
  <si>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</si>
  <si>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</si>
  <si>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</si>
  <si>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</si>
  <si>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</si>
  <si>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</si>
  <si>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</si>
  <si>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</si>
  <si>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</si>
  <si>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</si>
  <si>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</si>
  <si>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</si>
  <si>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</si>
  <si>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</si>
  <si>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</si>
  <si>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</si>
  <si>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</si>
  <si>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</si>
  <si>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</si>
  <si>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</si>
  <si>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</si>
  <si>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</si>
  <si>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</si>
  <si>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</si>
  <si>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</si>
  <si>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</si>
  <si>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</si>
  <si>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</si>
  <si>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</si>
  <si>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</si>
  <si>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</si>
  <si>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</si>
  <si>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</si>
  <si>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</si>
  <si>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</si>
  <si>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</si>
  <si>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</si>
  <si>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</si>
  <si>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</si>
  <si>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</si>
  <si>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</si>
  <si>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</si>
  <si>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</si>
  <si>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</si>
  <si>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</si>
  <si>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</si>
  <si>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</si>
  <si>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</si>
  <si>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</si>
  <si>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</si>
  <si>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</si>
  <si>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</si>
  <si>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</si>
  <si>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</si>
  <si>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</si>
  <si>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</si>
  <si>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</si>
  <si>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</si>
  <si>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</si>
  <si>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</si>
  <si>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</si>
  <si>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</si>
  <si>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</si>
  <si>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</si>
  <si>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</si>
  <si>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</si>
  <si>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</si>
  <si>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</si>
  <si>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</si>
  <si>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</si>
  <si>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</si>
  <si>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</si>
  <si>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</si>
  <si>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</si>
  <si>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</si>
  <si>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</si>
  <si>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</si>
  <si>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</si>
  <si>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</si>
  <si>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</si>
  <si>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</si>
  <si>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</si>
  <si>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</si>
  <si>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</si>
  <si>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</si>
  <si>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</si>
  <si>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</si>
  <si>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</si>
  <si>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</si>
  <si>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</si>
  <si>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</si>
  <si>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</si>
  <si>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</si>
  <si>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</si>
  <si>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</si>
  <si>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</si>
  <si>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</si>
  <si>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</si>
  <si>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</si>
  <si>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</si>
  <si>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</si>
  <si>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</si>
  <si>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</si>
  <si>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</si>
  <si>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</si>
  <si>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</si>
  <si>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</si>
  <si>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</si>
  <si>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</si>
  <si>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</si>
  <si>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</si>
  <si>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</si>
  <si>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</si>
  <si>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</si>
  <si>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</si>
  <si>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</si>
  <si>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</si>
  <si>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</si>
  <si>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</si>
  <si>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</si>
  <si>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</si>
  <si>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</si>
  <si>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</si>
  <si>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</si>
  <si>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</si>
  <si>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</si>
  <si>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</si>
  <si>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</si>
  <si>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</si>
  <si>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</si>
  <si>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</si>
  <si>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</si>
  <si>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</si>
  <si>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</si>
  <si>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</si>
  <si>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</si>
  <si>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</si>
  <si>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</si>
  <si>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</si>
  <si>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</si>
  <si>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</si>
  <si>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</si>
  <si>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</si>
  <si>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</si>
  <si>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</si>
  <si>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</si>
  <si>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</si>
  <si>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</si>
  <si>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</si>
  <si>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</si>
  <si>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</si>
  <si>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</si>
  <si>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</si>
  <si>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</si>
  <si>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</si>
  <si>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</si>
  <si>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</si>
  <si>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</si>
  <si>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</si>
  <si>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</si>
  <si>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</si>
  <si>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</si>
  <si>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</si>
  <si>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</si>
  <si>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</si>
  <si>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</si>
  <si>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</si>
  <si>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</si>
  <si>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</si>
  <si>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</si>
  <si>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</si>
  <si>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</si>
  <si>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</si>
  <si>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</si>
  <si>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</si>
  <si>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</si>
  <si>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</si>
  <si>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</si>
  <si>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</si>
  <si>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</si>
  <si>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</si>
  <si>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</si>
  <si>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</si>
  <si>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</si>
  <si>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</si>
  <si>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</si>
  <si>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</si>
  <si>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</si>
  <si>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</si>
  <si>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</si>
  <si>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</si>
  <si>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</si>
  <si>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</si>
  <si>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</si>
  <si>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</si>
  <si>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</si>
  <si>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</si>
  <si>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</si>
  <si>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</si>
  <si>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</si>
  <si>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</si>
  <si>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</si>
  <si>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</si>
  <si>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</si>
  <si>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</si>
  <si>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</si>
  <si>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</si>
  <si>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</si>
  <si>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</si>
  <si>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</si>
  <si>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</si>
  <si>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</si>
  <si>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</si>
  <si>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</si>
  <si>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</si>
  <si>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</si>
  <si>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</si>
  <si>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</si>
  <si>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</si>
  <si>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</si>
  <si>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</si>
  <si>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</si>
  <si>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</si>
  <si>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</si>
  <si>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</si>
  <si>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</si>
  <si>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</si>
  <si>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</si>
  <si>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</si>
  <si>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</si>
  <si>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</si>
  <si>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</si>
  <si>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</si>
  <si>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</si>
  <si>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</si>
  <si>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</si>
  <si>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</si>
  <si>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</si>
  <si>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</si>
  <si>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</si>
  <si>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</si>
  <si>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</si>
  <si>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</si>
  <si>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</si>
  <si>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</si>
  <si>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</si>
  <si>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</si>
  <si>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</si>
  <si>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</si>
  <si>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</si>
  <si>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</si>
  <si>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</si>
  <si>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</si>
  <si>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</si>
  <si>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</si>
  <si>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</si>
  <si>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</si>
  <si>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</si>
  <si>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</si>
  <si>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</si>
  <si>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</si>
  <si>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</si>
  <si>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</si>
  <si>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</si>
  <si>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</si>
  <si>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</si>
  <si>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</si>
  <si>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</si>
  <si>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</si>
  <si>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</si>
  <si>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</si>
  <si>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</si>
  <si>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</si>
  <si>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</si>
  <si>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</si>
  <si>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</si>
  <si>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</si>
  <si>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</si>
  <si>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</si>
  <si>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</si>
  <si>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</si>
  <si>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</si>
  <si>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</si>
  <si>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</si>
  <si>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</si>
  <si>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</si>
  <si>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</si>
  <si>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</si>
  <si>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</si>
  <si>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</si>
  <si>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</si>
  <si>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</si>
  <si>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</si>
  <si>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</si>
  <si>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</si>
  <si>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</si>
  <si>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</si>
  <si>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</si>
  <si>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</si>
  <si>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</si>
  <si>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</si>
  <si>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</si>
  <si>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</si>
  <si>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</si>
  <si>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</si>
  <si>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</si>
  <si>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</si>
  <si>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</si>
  <si>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</si>
  <si>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</si>
  <si>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</si>
  <si>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</si>
  <si>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</si>
  <si>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</si>
  <si>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</si>
  <si>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</si>
  <si>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</si>
  <si>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</si>
  <si>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</si>
  <si>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</si>
  <si>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</si>
  <si>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</si>
  <si>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</si>
  <si>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</si>
  <si>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</si>
  <si>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</si>
  <si>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</si>
  <si>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</si>
  <si>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</si>
  <si>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</si>
  <si>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</si>
  <si>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</si>
  <si>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</si>
  <si>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</si>
  <si>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</si>
  <si>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</si>
  <si>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</si>
  <si>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</si>
  <si>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</si>
  <si>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</si>
  <si>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</si>
  <si>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</si>
  <si>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</si>
  <si>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</si>
  <si>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</si>
  <si>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</si>
  <si>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</si>
  <si>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</si>
  <si>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</si>
  <si>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</si>
  <si>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</si>
  <si>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</si>
  <si>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</si>
  <si>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</si>
  <si>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</si>
  <si>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</si>
  <si>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</si>
  <si>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</si>
  <si>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</si>
  <si>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</si>
  <si>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</si>
  <si>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</si>
  <si>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</si>
  <si>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</si>
  <si>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</si>
  <si>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</si>
  <si>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</si>
  <si>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</si>
  <si>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</si>
  <si>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</si>
  <si>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</si>
  <si>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</si>
  <si>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</si>
  <si>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</si>
  <si>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</si>
  <si>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</si>
  <si>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</si>
  <si>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</si>
  <si>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</si>
  <si>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</si>
  <si>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</si>
  <si>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</si>
  <si>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</si>
  <si>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</si>
  <si>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</si>
  <si>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</si>
  <si>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</si>
  <si>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</si>
  <si>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</si>
  <si>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</si>
  <si>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</si>
  <si>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</si>
  <si>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</si>
  <si>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</si>
  <si>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</si>
  <si>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</si>
  <si>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</si>
  <si>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</si>
  <si>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</si>
  <si>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</si>
  <si>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</si>
  <si>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</si>
  <si>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</si>
  <si>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</si>
  <si>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</si>
  <si>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</si>
  <si>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</si>
  <si>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</si>
  <si>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</si>
  <si>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</si>
  <si>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</si>
  <si>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</si>
  <si>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</si>
  <si>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</si>
  <si>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</si>
  <si>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</si>
  <si>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</si>
  <si>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</si>
  <si>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</si>
  <si>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</si>
  <si>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</si>
  <si>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</si>
  <si>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</si>
  <si>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</si>
  <si>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</si>
  <si>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</si>
  <si>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</si>
  <si>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</si>
  <si>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</si>
  <si>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</si>
  <si>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</si>
  <si>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</si>
  <si>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</si>
  <si>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</si>
  <si>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</si>
  <si>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</si>
  <si>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</si>
  <si>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</si>
  <si>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</si>
  <si>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</si>
  <si>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</si>
  <si>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</si>
  <si>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</si>
  <si>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</si>
  <si>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</si>
  <si>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</si>
  <si>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</si>
  <si>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</si>
  <si>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</si>
  <si>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</si>
  <si>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</si>
  <si>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</si>
  <si>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</si>
  <si>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</si>
  <si>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</si>
  <si>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</si>
  <si>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</si>
  <si>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</si>
  <si>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</si>
  <si>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</si>
  <si>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</si>
  <si>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</si>
  <si>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</si>
  <si>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</si>
  <si>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</si>
  <si>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</si>
  <si>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</si>
  <si>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</si>
  <si>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</si>
  <si>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</si>
  <si>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</si>
  <si>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</si>
  <si>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</si>
  <si>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</si>
  <si>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</si>
  <si>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</si>
  <si>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</si>
  <si>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</si>
  <si>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</si>
  <si>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</si>
  <si>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</si>
  <si>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</si>
  <si>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</si>
  <si>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</si>
  <si>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</si>
  <si>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</si>
  <si>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</si>
  <si>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</si>
  <si>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</si>
  <si>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</si>
  <si>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</si>
  <si>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</si>
  <si>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</si>
  <si>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</si>
  <si>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</si>
  <si>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</si>
  <si>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</si>
  <si>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</si>
  <si>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</si>
  <si>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</si>
  <si>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</si>
  <si>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</si>
  <si>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</si>
  <si>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</si>
  <si>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</si>
  <si>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</si>
  <si>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</si>
  <si>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</si>
  <si>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</si>
  <si>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</si>
  <si>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</si>
  <si>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</si>
  <si>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</si>
  <si>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</si>
  <si>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</si>
  <si>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</si>
  <si>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</si>
  <si>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</si>
  <si>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</si>
  <si>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</si>
  <si>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</si>
  <si>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</si>
  <si>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</si>
  <si>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</si>
  <si>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</si>
  <si>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</si>
  <si>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</si>
  <si>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</si>
  <si>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</si>
  <si>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</si>
  <si>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</si>
  <si>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</si>
  <si>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</si>
  <si>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</si>
  <si>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</si>
  <si>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</si>
  <si>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</si>
  <si>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</si>
  <si>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</si>
  <si>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</si>
  <si>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</si>
  <si>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</si>
  <si>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</si>
  <si>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</si>
  <si>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</si>
  <si>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</si>
  <si>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</si>
  <si>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</si>
  <si>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</si>
  <si>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</si>
  <si>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</si>
  <si>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</si>
  <si>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</si>
  <si>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</si>
  <si>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</si>
  <si>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</si>
  <si>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</si>
  <si>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</si>
  <si>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</si>
  <si>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</si>
  <si>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</si>
  <si>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</si>
  <si>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</si>
  <si>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</si>
  <si>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</si>
  <si>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</si>
  <si>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</si>
  <si>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</si>
  <si>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</si>
  <si>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</si>
  <si>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</si>
  <si>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</si>
  <si>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</si>
  <si>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</si>
  <si>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</si>
  <si>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</si>
  <si>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</si>
  <si>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</si>
  <si>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</si>
  <si>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</si>
  <si>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</si>
  <si>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</si>
  <si>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</si>
  <si>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</si>
  <si>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</si>
  <si>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</si>
  <si>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</si>
  <si>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</si>
  <si>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</si>
  <si>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</si>
  <si>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</si>
  <si>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</si>
  <si>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</si>
  <si>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</si>
  <si>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</si>
  <si>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</si>
  <si>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</si>
  <si>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</si>
  <si>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</si>
  <si>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</si>
  <si>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</si>
  <si>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</si>
  <si>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</si>
  <si>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</si>
  <si>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</si>
  <si>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</si>
  <si>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</si>
  <si>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</si>
  <si>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</si>
  <si>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</si>
  <si>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</si>
  <si>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</si>
  <si>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</si>
  <si>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</si>
  <si>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</si>
  <si>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</si>
  <si>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</si>
  <si>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</si>
  <si>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</si>
  <si>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</si>
  <si>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</si>
  <si>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</si>
  <si>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</si>
  <si>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</si>
  <si>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</si>
  <si>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</si>
  <si>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</si>
  <si>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</si>
  <si>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</si>
  <si>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</si>
  <si>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</si>
  <si>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</si>
  <si>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</si>
  <si>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</si>
  <si>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</si>
  <si>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</si>
  <si>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</si>
  <si>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</si>
  <si>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</si>
  <si>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</si>
  <si>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</si>
  <si>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</si>
  <si>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</si>
  <si>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</si>
  <si>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</si>
  <si>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</si>
  <si>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</si>
  <si>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</si>
  <si>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</si>
  <si>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</si>
  <si>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</si>
  <si>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</si>
  <si>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</si>
  <si>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</si>
  <si>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</si>
  <si>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</si>
  <si>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</si>
  <si>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</si>
  <si>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</si>
  <si>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</si>
  <si>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</si>
  <si>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</si>
  <si>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</si>
  <si>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</si>
  <si>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</si>
  <si>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</si>
  <si>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</si>
  <si>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</si>
  <si>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</si>
  <si>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</si>
  <si>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</si>
  <si>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</si>
  <si>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</si>
  <si>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</si>
  <si>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</si>
  <si>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</si>
  <si>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</si>
  <si>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</si>
  <si>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</si>
  <si>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</si>
  <si>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</si>
  <si>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</si>
  <si>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</si>
  <si>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</si>
  <si>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</si>
  <si>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</si>
  <si>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</si>
  <si>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</si>
  <si>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</si>
  <si>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</si>
  <si>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</si>
  <si>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</si>
  <si>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</si>
  <si>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</si>
  <si>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</si>
  <si>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</si>
  <si>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</si>
  <si>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</si>
  <si>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</si>
  <si>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</si>
  <si>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</si>
  <si>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</si>
  <si>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</si>
  <si>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</si>
  <si>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</si>
  <si>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</si>
  <si>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</si>
  <si>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</si>
  <si>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</si>
  <si>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</si>
  <si>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</si>
  <si>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</si>
  <si>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</si>
  <si>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</si>
  <si>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</si>
  <si>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</si>
  <si>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</si>
  <si>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</si>
  <si>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</si>
  <si>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</si>
  <si>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</si>
  <si>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</si>
  <si>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</si>
  <si>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</si>
  <si>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</si>
  <si>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</si>
  <si>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</si>
  <si>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</si>
  <si>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</si>
  <si>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</si>
  <si>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</si>
  <si>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</si>
  <si>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</si>
  <si>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</si>
  <si>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</si>
  <si>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</si>
  <si>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</si>
  <si>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</si>
  <si>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</si>
  <si>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</si>
  <si>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</si>
  <si>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</si>
  <si>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</si>
  <si>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</si>
  <si>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</si>
  <si>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</si>
  <si>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</si>
  <si>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</si>
  <si>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</si>
  <si>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</si>
  <si>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</si>
  <si>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</si>
  <si>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</si>
  <si>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</si>
  <si>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</si>
  <si>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</si>
  <si>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</si>
  <si>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</si>
  <si>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</si>
  <si>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</si>
  <si>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</si>
  <si>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</si>
  <si>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</si>
  <si>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</si>
  <si>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</si>
  <si>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</si>
  <si>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</si>
  <si>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</si>
  <si>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</si>
  <si>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</si>
  <si>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</si>
  <si>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</si>
  <si>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</si>
  <si>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</si>
  <si>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</si>
  <si>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</si>
  <si>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</si>
  <si>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</si>
  <si>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</si>
  <si>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</si>
  <si>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</si>
  <si>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</si>
  <si>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</si>
  <si>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</si>
  <si>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</si>
  <si>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</si>
  <si>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</si>
  <si>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</si>
  <si>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</si>
  <si>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</si>
  <si>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</si>
  <si>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</si>
  <si>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</si>
  <si>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</si>
  <si>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</si>
  <si>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</si>
  <si>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</si>
  <si>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</si>
  <si>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</si>
  <si>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</si>
  <si>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</si>
  <si>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</si>
  <si>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</si>
  <si>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</si>
  <si>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</si>
  <si>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</si>
  <si>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</si>
  <si>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</si>
  <si>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</si>
  <si>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</si>
  <si>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</si>
  <si>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</si>
  <si>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</si>
  <si>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</si>
  <si>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</si>
  <si>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</si>
  <si>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</si>
  <si>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</si>
  <si>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</si>
  <si>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</si>
  <si>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</si>
  <si>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</si>
  <si>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</si>
  <si>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</si>
  <si>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</si>
  <si>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</si>
  <si>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</si>
  <si>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</si>
  <si>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</si>
  <si>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</si>
  <si>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</si>
  <si>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</si>
  <si>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</si>
  <si>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</si>
  <si>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</si>
  <si>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</si>
  <si>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</si>
  <si>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</si>
  <si>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</si>
  <si>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</si>
  <si>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</si>
  <si>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</si>
  <si>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</si>
  <si>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</si>
  <si>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</si>
  <si>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</si>
  <si>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</si>
  <si>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</si>
  <si>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</si>
  <si>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</si>
  <si>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</si>
  <si>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</si>
  <si>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</si>
  <si>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</si>
  <si>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</si>
  <si>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</si>
  <si>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</si>
  <si>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</si>
  <si>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</si>
  <si>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</si>
  <si>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</si>
  <si>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</si>
  <si>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</si>
  <si>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</si>
  <si>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</si>
  <si>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</si>
  <si>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</si>
  <si>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</si>
  <si>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</si>
  <si>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</si>
  <si>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</si>
  <si>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</si>
  <si>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</si>
  <si>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</si>
  <si>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</si>
  <si>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</si>
  <si>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</si>
  <si>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</si>
  <si>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</si>
  <si>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</si>
  <si>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</si>
  <si>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</si>
  <si>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</si>
  <si>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</si>
  <si>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</si>
  <si>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</si>
  <si>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</si>
  <si>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</si>
  <si>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</si>
  <si>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</si>
  <si>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</si>
  <si>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</si>
  <si>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</si>
  <si>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</si>
  <si>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</si>
  <si>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</si>
  <si>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</si>
  <si>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</si>
  <si>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</si>
  <si>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</si>
  <si>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</si>
  <si>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</si>
  <si>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</si>
  <si>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</si>
  <si>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</si>
  <si>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</si>
  <si>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</si>
  <si>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</si>
  <si>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</si>
  <si>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</si>
  <si>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</si>
  <si>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</si>
  <si>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</si>
  <si>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</si>
  <si>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</si>
  <si>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</si>
  <si>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</si>
  <si>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</si>
  <si>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</si>
  <si>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</si>
  <si>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</si>
  <si>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</si>
  <si>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</si>
  <si>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</si>
  <si>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</si>
  <si>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</si>
  <si>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</si>
  <si>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</si>
  <si>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</si>
  <si>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</si>
  <si>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</si>
  <si>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</si>
  <si>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</si>
  <si>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</si>
  <si>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</si>
  <si>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</si>
  <si>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</si>
  <si>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</si>
  <si>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</si>
  <si>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</si>
  <si>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</si>
  <si>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</si>
  <si>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</si>
  <si>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</si>
  <si>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</si>
  <si>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</si>
  <si>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</si>
  <si>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</si>
  <si>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</si>
  <si>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</si>
  <si>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</si>
  <si>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</si>
  <si>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</si>
  <si>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</si>
  <si>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</si>
  <si>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</si>
  <si>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</si>
  <si>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</si>
  <si>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</si>
  <si>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</si>
  <si>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</si>
  <si>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</si>
  <si>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</si>
  <si>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</si>
  <si>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</si>
  <si>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</si>
  <si>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</si>
  <si>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</si>
  <si>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</si>
  <si>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</si>
  <si>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</si>
  <si>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</si>
  <si>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</si>
  <si>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</si>
  <si>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</si>
  <si>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</si>
  <si>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</si>
  <si>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</si>
  <si>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</si>
  <si>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</si>
  <si>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</si>
  <si>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</si>
  <si>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</si>
  <si>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</si>
  <si>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</si>
  <si>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</si>
  <si>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</si>
  <si>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</si>
  <si>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</si>
  <si>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</si>
  <si>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</si>
  <si>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</si>
  <si>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</si>
  <si>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</si>
  <si>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</si>
  <si>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</si>
  <si>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</si>
  <si>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</si>
  <si>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</si>
  <si>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</si>
  <si>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</si>
  <si>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</si>
  <si>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</si>
  <si>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</si>
  <si>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</si>
  <si>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</si>
  <si>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</si>
  <si>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</si>
  <si>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</si>
  <si>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</si>
  <si>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</si>
  <si>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</si>
  <si>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</si>
  <si>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</si>
  <si>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</si>
  <si>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</si>
  <si>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</si>
  <si>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</si>
  <si>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</si>
  <si>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</si>
  <si>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</si>
  <si>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</si>
  <si>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</si>
  <si>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</si>
  <si>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</si>
  <si>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</si>
  <si>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</si>
  <si>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</si>
  <si>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</si>
  <si>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</si>
  <si>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</si>
  <si>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</si>
  <si>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</si>
  <si>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</si>
  <si>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</si>
  <si>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</si>
  <si>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</si>
  <si>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</si>
  <si>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</si>
  <si>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</si>
  <si>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</si>
  <si>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</si>
  <si>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</si>
  <si>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</si>
  <si>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</si>
  <si>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</si>
  <si>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</si>
  <si>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</si>
  <si>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</si>
  <si>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</si>
  <si>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</si>
  <si>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</si>
  <si>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</si>
  <si>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</si>
  <si>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</si>
  <si>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</si>
  <si>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</si>
  <si>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</si>
  <si>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</si>
  <si>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</si>
  <si>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</si>
  <si>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</si>
  <si>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</si>
  <si>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</si>
  <si>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</si>
  <si>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</si>
  <si>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</si>
  <si>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</si>
  <si>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</si>
  <si>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</si>
  <si>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</si>
  <si>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</si>
  <si>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</si>
  <si>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</si>
  <si>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</si>
  <si>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</si>
  <si>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</si>
  <si>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</si>
  <si>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</si>
  <si>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</si>
  <si>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</si>
  <si>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</si>
  <si>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</si>
  <si>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</si>
  <si>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</si>
  <si>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</si>
  <si>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</si>
  <si>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</si>
  <si>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</si>
  <si>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</si>
  <si>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</si>
  <si>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</si>
  <si>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</si>
  <si>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</si>
  <si>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</si>
  <si>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</si>
  <si>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</si>
  <si>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</si>
  <si>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</si>
  <si>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</si>
  <si>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</si>
  <si>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</si>
  <si>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</si>
  <si>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</si>
  <si>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</si>
  <si>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</si>
  <si>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</si>
  <si>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</si>
  <si>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</si>
  <si>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</si>
  <si>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</si>
  <si>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</si>
  <si>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</si>
  <si>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</si>
  <si>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</si>
  <si>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</si>
  <si>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</si>
  <si>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</si>
  <si>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</si>
  <si>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</si>
  <si>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</si>
  <si>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</si>
  <si>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</si>
  <si>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</si>
  <si>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</si>
  <si>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</si>
  <si>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</si>
  <si>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</si>
  <si>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</si>
  <si>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</si>
  <si>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</si>
  <si>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</si>
  <si>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</si>
  <si>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</si>
  <si>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</si>
  <si>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</si>
  <si>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</si>
  <si>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</si>
  <si>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</si>
  <si>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</si>
  <si>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</si>
  <si>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</si>
  <si>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</si>
  <si>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</si>
  <si>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</si>
  <si>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</si>
  <si>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</si>
  <si>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</si>
  <si>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</si>
  <si>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</si>
  <si>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</si>
  <si>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</si>
  <si>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</si>
  <si>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</si>
  <si>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</si>
  <si>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</si>
  <si>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</si>
  <si>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</si>
  <si>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</si>
  <si>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</si>
  <si>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</si>
  <si>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</si>
  <si>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</si>
  <si>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</si>
  <si>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</si>
  <si>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</si>
  <si>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</si>
  <si>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</si>
  <si>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</si>
  <si>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</si>
  <si>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</si>
  <si>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</si>
  <si>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</si>
  <si>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</si>
  <si>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</si>
  <si>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</si>
  <si>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</si>
  <si>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</si>
  <si>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</si>
  <si>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</si>
  <si>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</si>
  <si>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</si>
  <si>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</si>
  <si>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</si>
  <si>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</si>
  <si>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</si>
  <si>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</si>
  <si>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</si>
  <si>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</si>
  <si>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</si>
  <si>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</si>
  <si>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</si>
  <si>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</si>
  <si>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</si>
  <si>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</si>
  <si>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</si>
  <si>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</si>
  <si>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</si>
  <si>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</si>
  <si>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</si>
  <si>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</si>
  <si>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</si>
  <si>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</si>
  <si>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</si>
  <si>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</si>
  <si>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</si>
  <si>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</si>
  <si>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</si>
  <si>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</si>
  <si>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</si>
  <si>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</si>
  <si>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</si>
  <si>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</si>
  <si>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</si>
  <si>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</si>
  <si>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</si>
  <si>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</si>
  <si>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</si>
  <si>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</si>
  <si>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</si>
  <si>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</si>
  <si>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</si>
  <si>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</si>
  <si>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</si>
  <si>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</si>
  <si>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</si>
  <si>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</si>
  <si>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</si>
  <si>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</si>
  <si>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</si>
  <si>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</si>
  <si>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</si>
  <si>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</si>
  <si>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</si>
  <si>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</si>
  <si>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</si>
  <si>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</si>
  <si>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</si>
  <si>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</si>
  <si>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</si>
  <si>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</si>
  <si>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</si>
  <si>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</si>
  <si>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</si>
  <si>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</si>
  <si>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</si>
  <si>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</si>
  <si>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</si>
  <si>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</si>
  <si>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</si>
  <si>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</si>
  <si>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</si>
  <si>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</si>
  <si>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</si>
  <si>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</si>
  <si>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</si>
  <si>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</si>
  <si>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</si>
  <si>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</si>
  <si>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</si>
  <si>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</si>
  <si>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</si>
  <si>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</si>
  <si>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</si>
  <si>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</si>
  <si>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</si>
  <si>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</si>
  <si>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</si>
  <si>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</si>
  <si>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</si>
  <si>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</si>
  <si>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</si>
  <si>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</si>
  <si>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</si>
  <si>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</si>
  <si>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</si>
  <si>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</si>
  <si>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</si>
  <si>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</si>
  <si>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</si>
  <si>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</si>
  <si>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</si>
  <si>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</si>
  <si>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</si>
  <si>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</si>
  <si>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</si>
  <si>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</si>
  <si>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</si>
  <si>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</si>
  <si>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</si>
  <si>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</si>
  <si>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</si>
  <si>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</si>
  <si>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</si>
  <si>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</si>
  <si>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</si>
  <si>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</si>
  <si>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</si>
  <si>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</si>
  <si>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</si>
  <si>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</si>
  <si>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</si>
  <si>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</si>
  <si>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</si>
  <si>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</si>
  <si>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</si>
  <si>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</si>
  <si>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</si>
  <si>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</si>
  <si>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</si>
  <si>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</si>
  <si>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</si>
  <si>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</si>
  <si>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</si>
  <si>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</si>
  <si>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</si>
  <si>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</si>
  <si>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</si>
  <si>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</si>
  <si>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</si>
  <si>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</si>
  <si>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</si>
  <si>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</si>
  <si>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</si>
  <si>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</si>
  <si>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</si>
  <si>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</si>
  <si>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</si>
  <si>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</si>
  <si>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</si>
  <si>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</si>
  <si>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</si>
  <si>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</si>
  <si>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</si>
  <si>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</si>
  <si>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</si>
  <si>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</si>
  <si>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</si>
  <si>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</si>
  <si>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</si>
  <si>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</si>
  <si>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</si>
  <si>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</si>
  <si>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</si>
  <si>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</si>
  <si>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</si>
  <si>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</si>
  <si>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</si>
  <si>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</si>
  <si>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</si>
  <si>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</si>
  <si>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</si>
  <si>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</si>
  <si>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</si>
  <si>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</si>
  <si>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</si>
  <si>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</si>
  <si>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</si>
  <si>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</si>
  <si>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</si>
  <si>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</si>
  <si>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</si>
  <si>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</si>
  <si>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</si>
  <si>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</si>
  <si>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</si>
  <si>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</si>
  <si>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</si>
  <si>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</si>
  <si>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</si>
  <si>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</si>
  <si>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</si>
  <si>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</si>
  <si>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</si>
  <si>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</si>
  <si>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</si>
  <si>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</si>
  <si>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</si>
  <si>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</si>
  <si>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</si>
  <si>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</si>
  <si>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</si>
  <si>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</si>
  <si>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</si>
  <si>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</si>
  <si>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</si>
  <si>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</si>
  <si>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</si>
  <si>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</si>
  <si>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</si>
  <si>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</si>
  <si>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</si>
  <si>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</si>
  <si>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</si>
  <si>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</si>
  <si>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</si>
  <si>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</si>
  <si>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</si>
  <si>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</si>
  <si>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</si>
  <si>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</si>
  <si>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</si>
  <si>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</si>
  <si>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</si>
  <si>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</si>
  <si>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</si>
  <si>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</si>
  <si>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</si>
  <si>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</si>
  <si>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</si>
  <si>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</si>
  <si>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</si>
  <si>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</si>
  <si>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</si>
  <si>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</si>
  <si>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</si>
  <si>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</si>
  <si>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</si>
  <si>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</si>
  <si>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</si>
  <si>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</si>
  <si>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</si>
  <si>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</si>
  <si>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</si>
  <si>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</si>
  <si>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</si>
  <si>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</si>
  <si>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</si>
  <si>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</si>
  <si>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</si>
  <si>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</si>
  <si>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</si>
  <si>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</si>
  <si>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</si>
  <si>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</si>
  <si>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</si>
  <si>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</si>
  <si>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</si>
  <si>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</si>
  <si>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</si>
  <si>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</si>
  <si>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</si>
  <si>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</si>
  <si>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</si>
  <si>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</si>
  <si>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</si>
  <si>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</si>
  <si>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</si>
  <si>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</si>
  <si>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</si>
  <si>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</si>
  <si>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</si>
  <si>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</si>
  <si>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</si>
  <si>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</si>
  <si>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</si>
  <si>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</si>
  <si>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</si>
  <si>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</si>
  <si>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</si>
  <si>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</si>
  <si>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</si>
  <si>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</si>
  <si>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</si>
  <si>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</si>
  <si>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</si>
  <si>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</si>
  <si>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</si>
  <si>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</si>
  <si>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</si>
  <si>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</si>
  <si>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</si>
  <si>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</si>
  <si>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</si>
  <si>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</si>
  <si>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</si>
  <si>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</si>
  <si>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</si>
  <si>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</si>
  <si>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</si>
  <si>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</si>
  <si>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</si>
  <si>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</si>
  <si>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</si>
  <si>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</si>
  <si>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</si>
  <si>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</si>
  <si>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</si>
  <si>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</si>
  <si>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</si>
  <si>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</si>
  <si>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</si>
  <si>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</si>
  <si>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</si>
  <si>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</si>
  <si>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</si>
  <si>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</si>
  <si>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</si>
  <si>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</si>
  <si>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</si>
  <si>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</si>
  <si>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</si>
  <si>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</si>
  <si>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</si>
  <si>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</si>
  <si>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</si>
  <si>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</si>
  <si>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</si>
  <si>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</si>
  <si>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</si>
  <si>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</si>
  <si>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</si>
  <si>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</si>
  <si>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</si>
  <si>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</si>
  <si>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</si>
  <si>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</si>
  <si>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</si>
  <si>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</si>
  <si>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</si>
  <si>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</si>
  <si>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</si>
  <si>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</si>
  <si>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</si>
  <si>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</si>
  <si>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</si>
  <si>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</si>
  <si>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</si>
  <si>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</si>
  <si>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</si>
  <si>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</si>
  <si>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</si>
  <si>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</si>
  <si>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</si>
  <si>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</si>
  <si>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</si>
  <si>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</si>
  <si>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</si>
  <si>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</si>
  <si>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</si>
  <si>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</si>
  <si>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</si>
  <si>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</si>
  <si>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</si>
  <si>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</si>
  <si>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</si>
  <si>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</si>
  <si>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</si>
  <si>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</si>
  <si>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</si>
  <si>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</si>
  <si>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</si>
  <si>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</si>
  <si>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</si>
  <si>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</si>
  <si>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</si>
  <si>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</si>
  <si>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</si>
  <si>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</si>
  <si>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</si>
  <si>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</si>
  <si>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</si>
  <si>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</si>
  <si>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</si>
  <si>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</si>
  <si>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</si>
  <si>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</si>
  <si>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</si>
  <si>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</si>
  <si>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</si>
  <si>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</si>
  <si>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</si>
  <si>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</si>
  <si>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</si>
  <si>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</si>
  <si>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</si>
  <si>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</si>
  <si>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</si>
  <si>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</si>
  <si>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</si>
  <si>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</si>
  <si>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</si>
  <si>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</si>
  <si>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</si>
  <si>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</si>
  <si>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</si>
  <si>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</si>
  <si>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</si>
  <si>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</si>
  <si>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</si>
  <si>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</si>
  <si>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</si>
  <si>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</si>
  <si>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</si>
  <si>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</si>
  <si>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</si>
  <si>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</si>
  <si>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</si>
  <si>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</si>
  <si>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</si>
  <si>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</si>
  <si>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</si>
  <si>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</si>
  <si>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</si>
  <si>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</si>
  <si>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</si>
  <si>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</si>
  <si>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</si>
  <si>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</si>
  <si>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</si>
  <si>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</si>
  <si>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</si>
  <si>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</si>
  <si>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</si>
  <si>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</si>
  <si>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</si>
  <si>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</si>
  <si>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</si>
  <si>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</si>
  <si>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</si>
  <si>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</si>
  <si>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</si>
  <si>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</si>
  <si>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</si>
  <si>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</si>
  <si>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</si>
  <si>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</si>
  <si>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</si>
  <si>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</si>
  <si>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</si>
  <si>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</si>
  <si>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</si>
  <si>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</si>
  <si>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</si>
  <si>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</si>
  <si>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</si>
  <si>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</si>
  <si>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</si>
  <si>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</si>
  <si>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</si>
  <si>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</si>
  <si>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</si>
  <si>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</si>
  <si>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</si>
  <si>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</si>
  <si>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</si>
  <si>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</si>
  <si>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</si>
  <si>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</si>
  <si>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</si>
  <si>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</si>
  <si>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</si>
  <si>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</si>
  <si>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</si>
  <si>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</si>
  <si>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</si>
  <si>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</si>
  <si>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</si>
  <si>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</si>
  <si>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</si>
  <si>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</si>
  <si>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</si>
  <si>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</si>
  <si>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</si>
  <si>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</si>
  <si>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</si>
  <si>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</si>
  <si>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</si>
  <si>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</si>
  <si>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</si>
  <si>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</si>
  <si>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</si>
  <si>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</si>
  <si>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</si>
  <si>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</si>
  <si>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</si>
  <si>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</si>
  <si>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</si>
  <si>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</si>
  <si>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</si>
  <si>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</si>
  <si>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</si>
  <si>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</si>
  <si>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</si>
  <si>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</si>
  <si>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</si>
  <si>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</si>
  <si>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</si>
  <si>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</si>
  <si>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</si>
  <si>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</si>
  <si>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</si>
  <si>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</si>
  <si>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</si>
  <si>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</si>
  <si>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</si>
  <si>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</si>
  <si>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</si>
  <si>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</si>
  <si>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</si>
  <si>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</si>
  <si>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</si>
  <si>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</si>
  <si>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</si>
  <si>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</si>
  <si>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</si>
  <si>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</si>
  <si>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</si>
  <si>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</si>
  <si>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</si>
  <si>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</si>
  <si>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</si>
  <si>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</si>
  <si>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</si>
  <si>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</si>
  <si>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</si>
  <si>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</si>
  <si>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</si>
  <si>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</si>
  <si>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</si>
  <si>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</si>
  <si>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</si>
  <si>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</si>
  <si>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</si>
  <si>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</si>
  <si>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</si>
  <si>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</si>
  <si>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</si>
  <si>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</si>
  <si>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</si>
  <si>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</si>
  <si>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</si>
  <si>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</si>
  <si>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</si>
  <si>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</si>
  <si>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</si>
  <si>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</si>
  <si>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</si>
  <si>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</si>
  <si>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</si>
  <si>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</si>
  <si>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</si>
  <si>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</si>
  <si>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</si>
  <si>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</si>
  <si>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</si>
  <si>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</si>
  <si>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</si>
  <si>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</si>
  <si>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</si>
  <si>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</si>
  <si>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</si>
  <si>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</si>
  <si>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</si>
  <si>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</si>
  <si>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</si>
  <si>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</si>
  <si>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</si>
  <si>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</si>
  <si>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</si>
  <si>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</si>
  <si>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</si>
  <si>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</si>
  <si>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</si>
  <si>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</si>
  <si>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</si>
  <si>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</si>
  <si>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</si>
  <si>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</si>
  <si>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</si>
  <si>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</si>
  <si>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</si>
  <si>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</si>
  <si>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</si>
  <si>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</si>
  <si>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</si>
  <si>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</si>
  <si>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</si>
  <si>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</si>
  <si>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</si>
  <si>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</si>
  <si>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</si>
  <si>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</si>
  <si>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</si>
  <si>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</si>
  <si>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</si>
  <si>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</si>
  <si>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</si>
  <si>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</si>
  <si>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</si>
  <si>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</si>
  <si>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</si>
  <si>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</si>
  <si>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</si>
  <si>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</si>
  <si>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</si>
  <si>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</si>
  <si>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</si>
  <si>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</si>
  <si>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</si>
  <si>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</si>
  <si>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</si>
  <si>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</si>
  <si>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</si>
  <si>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</si>
  <si>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</si>
  <si>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</si>
  <si>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</si>
  <si>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</si>
  <si>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</si>
  <si>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</si>
  <si>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</si>
  <si>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</si>
  <si>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</si>
  <si>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</si>
  <si>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</si>
  <si>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</si>
  <si>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</si>
  <si>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</si>
  <si>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</si>
  <si>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</si>
  <si>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</si>
  <si>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</si>
  <si>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</si>
  <si>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</si>
  <si>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</si>
  <si>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</si>
  <si>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</si>
  <si>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</si>
  <si>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</si>
  <si>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</si>
  <si>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</si>
  <si>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</si>
  <si>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</si>
  <si>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</si>
  <si>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</si>
  <si>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</si>
  <si>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</si>
  <si>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</si>
  <si>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</si>
  <si>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</si>
  <si>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</si>
  <si>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</si>
  <si>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</si>
  <si>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</si>
  <si>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</si>
  <si>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</si>
  <si>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</si>
  <si>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</si>
  <si>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</si>
  <si>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</si>
  <si>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</si>
  <si>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</si>
  <si>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</si>
  <si>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</si>
  <si>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</si>
  <si>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</si>
  <si>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</si>
  <si>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</si>
  <si>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</si>
  <si>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</si>
  <si>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</si>
  <si>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</si>
  <si>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</si>
  <si>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</si>
  <si>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</si>
  <si>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</si>
  <si>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</si>
  <si>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</si>
  <si>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</si>
  <si>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</si>
  <si>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</si>
  <si>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</si>
  <si>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</si>
  <si>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</si>
  <si>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</si>
  <si>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</si>
  <si>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</si>
  <si>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</si>
  <si>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</si>
  <si>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</si>
  <si>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</si>
  <si>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</si>
  <si>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</si>
  <si>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</si>
  <si>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</si>
  <si>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</si>
  <si>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</si>
  <si>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</si>
  <si>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</si>
  <si>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</si>
  <si>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</si>
  <si>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</si>
  <si>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</si>
  <si>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</si>
  <si>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</si>
  <si>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</si>
  <si>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</si>
  <si>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</si>
  <si>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</si>
  <si>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</si>
  <si>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</si>
  <si>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</si>
  <si>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</si>
  <si>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</si>
  <si>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</si>
  <si>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</si>
  <si>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</si>
  <si>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</si>
  <si>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</si>
  <si>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</si>
  <si>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</si>
  <si>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</si>
  <si>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</si>
  <si>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</si>
  <si>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</si>
  <si>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</si>
  <si>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</si>
  <si>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</si>
  <si>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</si>
  <si>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</si>
  <si>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</si>
  <si>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</si>
  <si>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</si>
  <si>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</si>
  <si>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</si>
  <si>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</si>
  <si>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</si>
  <si>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</si>
  <si>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</si>
  <si>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</si>
  <si>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</si>
  <si>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</si>
  <si>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</si>
  <si>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</si>
  <si>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</si>
  <si>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</si>
  <si>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</si>
  <si>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</si>
  <si>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</si>
  <si>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</si>
  <si>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</si>
  <si>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</si>
  <si>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</si>
  <si>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</si>
  <si>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</si>
  <si>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</si>
  <si>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</si>
  <si>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</si>
  <si>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</si>
  <si>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</si>
  <si>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</si>
  <si>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</si>
  <si>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</si>
  <si>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</si>
  <si>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</si>
  <si>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</si>
  <si>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</si>
  <si>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</si>
  <si>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</si>
  <si>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</si>
  <si>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</si>
  <si>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</si>
  <si>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</si>
  <si>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</si>
  <si>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</si>
  <si>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</si>
  <si>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</si>
  <si>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</si>
  <si>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</si>
  <si>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</si>
  <si>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</si>
  <si>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</si>
  <si>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</si>
  <si>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</si>
  <si>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</si>
  <si>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</si>
  <si>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</si>
  <si>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</si>
  <si>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</si>
  <si>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</si>
  <si>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</si>
  <si>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</si>
  <si>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</si>
  <si>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</si>
  <si>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</si>
  <si>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</si>
  <si>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</si>
  <si>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</si>
  <si>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</si>
  <si>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</si>
  <si>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</si>
  <si>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</si>
  <si>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</si>
  <si>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</si>
  <si>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</si>
  <si>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</si>
  <si>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</si>
  <si>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</si>
  <si>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</si>
  <si>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</si>
  <si>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</si>
  <si>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</si>
  <si>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</si>
  <si>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</si>
  <si>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</si>
  <si>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</si>
  <si>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</si>
  <si>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</si>
  <si>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</si>
  <si>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</si>
  <si>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</si>
  <si>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</si>
  <si>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</si>
  <si>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</si>
  <si>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</si>
  <si>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</si>
  <si>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</si>
  <si>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</si>
  <si>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</si>
  <si>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</si>
  <si>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</si>
  <si>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</si>
  <si>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</si>
  <si>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</si>
  <si>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</si>
  <si>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</si>
  <si>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</si>
  <si>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</si>
  <si>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</si>
  <si>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</si>
  <si>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</si>
  <si>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</si>
  <si>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</si>
  <si>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</si>
  <si>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</si>
  <si>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</si>
  <si>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</si>
  <si>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</si>
  <si>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</si>
  <si>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</si>
  <si>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</si>
  <si>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</si>
  <si>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</si>
  <si>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</si>
  <si>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</si>
  <si>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</si>
  <si>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</si>
  <si>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</si>
  <si>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</si>
  <si>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</si>
  <si>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</si>
  <si>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</si>
  <si>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</si>
  <si>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</si>
  <si>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</si>
  <si>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</si>
  <si>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</si>
  <si>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</si>
  <si>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</si>
  <si>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</si>
  <si>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</si>
  <si>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</si>
  <si>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</si>
  <si>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</si>
  <si>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</si>
  <si>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</si>
  <si>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</si>
  <si>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</si>
  <si>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</si>
  <si>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</si>
  <si>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</si>
  <si>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</si>
  <si>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</si>
  <si>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</si>
  <si>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</si>
  <si>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</si>
  <si>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</si>
  <si>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</si>
  <si>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</si>
  <si>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</si>
  <si>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</si>
  <si>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</si>
  <si>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</si>
  <si>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</si>
  <si>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</si>
  <si>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</si>
  <si>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</si>
  <si>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</si>
  <si>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</si>
  <si>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</si>
  <si>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</si>
  <si>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</si>
  <si>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</si>
  <si>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</si>
  <si>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</si>
  <si>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</si>
  <si>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</si>
  <si>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</si>
  <si>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</si>
  <si>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</si>
  <si>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</si>
  <si>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</si>
  <si>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</si>
  <si>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</si>
  <si>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</si>
  <si>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</si>
  <si>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</si>
  <si>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</si>
  <si>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</si>
  <si>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</si>
  <si>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</si>
  <si>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</si>
  <si>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</si>
  <si>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</si>
  <si>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</si>
  <si>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</si>
  <si>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</si>
  <si>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</si>
  <si>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</si>
  <si>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</si>
  <si>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</si>
  <si>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</si>
  <si>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</si>
  <si>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</si>
  <si>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</si>
  <si>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</si>
  <si>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</si>
  <si>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</si>
  <si>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</si>
  <si>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</si>
  <si>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</si>
  <si>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</si>
  <si>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</si>
  <si>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</si>
  <si>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</si>
  <si>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</si>
  <si>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</si>
  <si>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</si>
  <si>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</si>
  <si>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</si>
  <si>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</si>
  <si>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</si>
  <si>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</si>
  <si>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</si>
  <si>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</si>
  <si>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</si>
  <si>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</si>
  <si>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</si>
  <si>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</si>
  <si>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</si>
  <si>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</si>
  <si>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</si>
  <si>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</si>
  <si>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</si>
  <si>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</si>
  <si>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</si>
  <si>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</si>
  <si>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</si>
  <si>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</si>
  <si>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</si>
  <si>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</si>
  <si>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</si>
  <si>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</si>
  <si>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</si>
  <si>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</si>
  <si>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</si>
  <si>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</si>
  <si>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</si>
  <si>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</si>
  <si>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</si>
  <si>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</si>
  <si>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</si>
  <si>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</si>
  <si>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</si>
  <si>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</si>
  <si>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</si>
  <si>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</si>
  <si>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</si>
  <si>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</si>
  <si>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</si>
  <si>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</si>
  <si>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</si>
  <si>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</si>
  <si>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</si>
  <si>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</si>
  <si>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</si>
  <si>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</si>
  <si>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</si>
  <si>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</si>
  <si>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</si>
  <si>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</si>
  <si>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</si>
  <si>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</si>
  <si>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</si>
  <si>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</si>
  <si>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</si>
  <si>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</si>
  <si>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</si>
  <si>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</si>
  <si>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</si>
  <si>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</si>
  <si>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</si>
  <si>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</si>
  <si>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</si>
  <si>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</si>
  <si>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</si>
  <si>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</si>
  <si>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</si>
  <si>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</si>
  <si>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</si>
  <si>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</si>
  <si>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</si>
  <si>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</si>
  <si>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</si>
  <si>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</si>
  <si>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</si>
  <si>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</si>
  <si>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</si>
  <si>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</si>
  <si>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</si>
  <si>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</si>
  <si>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</si>
  <si>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</si>
  <si>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</si>
  <si>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</si>
  <si>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</si>
  <si>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</si>
  <si>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</si>
  <si>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</si>
  <si>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</si>
  <si>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</si>
  <si>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</si>
  <si>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</si>
  <si>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</si>
  <si>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</si>
  <si>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</si>
  <si>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</si>
  <si>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</si>
  <si>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</si>
  <si>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</si>
  <si>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</si>
  <si>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</si>
  <si>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</si>
  <si>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</si>
  <si>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</si>
  <si>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</si>
  <si>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</si>
  <si>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</si>
  <si>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</si>
  <si>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</si>
  <si>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</si>
  <si>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</si>
  <si>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</si>
  <si>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</si>
  <si>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</si>
  <si>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</si>
  <si>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</si>
  <si>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</si>
  <si>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</si>
  <si>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</si>
  <si>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</si>
  <si>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</si>
  <si>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</si>
  <si>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</si>
  <si>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</si>
  <si>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</si>
  <si>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</si>
  <si>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</si>
  <si>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</si>
  <si>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</si>
  <si>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</si>
  <si>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</si>
  <si>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</si>
  <si>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</si>
  <si>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</si>
  <si>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</si>
  <si>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</si>
  <si>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</si>
  <si>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</si>
  <si>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</si>
  <si>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</si>
  <si>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</si>
  <si>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</si>
  <si>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</si>
  <si>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</si>
  <si>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</si>
  <si>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</si>
  <si>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</si>
  <si>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</si>
  <si>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</si>
  <si>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</si>
  <si>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</si>
  <si>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</si>
  <si>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</si>
  <si>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</si>
  <si>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</si>
  <si>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</si>
  <si>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</si>
  <si>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</si>
  <si>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</si>
  <si>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</si>
  <si>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</si>
  <si>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</si>
  <si>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</si>
  <si>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</si>
  <si>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</si>
  <si>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</si>
  <si>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</si>
  <si>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</si>
  <si>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</si>
  <si>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</si>
  <si>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</si>
  <si>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</si>
  <si>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</si>
  <si>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</si>
  <si>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</si>
  <si>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</si>
  <si>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</si>
  <si>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</si>
  <si>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</si>
  <si>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</si>
  <si>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</si>
  <si>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</si>
  <si>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</si>
  <si>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</si>
  <si>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</si>
  <si>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</si>
  <si>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</si>
  <si>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</si>
  <si>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</si>
  <si>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</si>
  <si>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</si>
  <si>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</si>
  <si>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</si>
  <si>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</si>
  <si>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</si>
  <si>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</si>
  <si>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</si>
  <si>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</si>
  <si>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</si>
  <si>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</si>
  <si>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</si>
  <si>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</si>
  <si>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</si>
  <si>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</si>
  <si>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</si>
  <si>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</si>
  <si>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</si>
  <si>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</si>
  <si>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</si>
  <si>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</si>
  <si>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</si>
  <si>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</si>
  <si>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</si>
  <si>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</si>
  <si>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</si>
  <si>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</si>
  <si>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</si>
  <si>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</si>
  <si>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</si>
  <si>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</si>
  <si>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</si>
  <si>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</si>
  <si>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</si>
  <si>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</si>
  <si>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</si>
  <si>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</si>
  <si>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</si>
  <si>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</si>
  <si>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</si>
  <si>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</si>
  <si>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</si>
  <si>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</si>
  <si>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</si>
  <si>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</si>
  <si>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</si>
  <si>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</si>
  <si>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</si>
  <si>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</si>
  <si>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</si>
  <si>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</si>
  <si>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</si>
  <si>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</si>
  <si>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</si>
  <si>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</si>
  <si>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</si>
  <si>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</si>
  <si>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</si>
  <si>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</si>
  <si>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</si>
  <si>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</si>
  <si>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</si>
  <si>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</si>
  <si>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</si>
  <si>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</si>
  <si>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</si>
  <si>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</si>
  <si>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</si>
  <si>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</si>
  <si>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</si>
  <si>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</si>
  <si>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</si>
  <si>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</si>
  <si>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</si>
  <si>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</si>
  <si>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</si>
  <si>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</si>
  <si>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</si>
  <si>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</si>
  <si>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</si>
  <si>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</si>
  <si>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</si>
  <si>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</si>
  <si>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</si>
  <si>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</si>
  <si>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</si>
  <si>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</si>
  <si>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</si>
  <si>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</si>
  <si>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</si>
  <si>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</si>
  <si>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</si>
  <si>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</si>
  <si>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</si>
  <si>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</si>
  <si>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</si>
  <si>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</si>
  <si>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</si>
  <si>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</si>
  <si>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</si>
  <si>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</si>
  <si>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</si>
  <si>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</si>
  <si>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</si>
  <si>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</si>
  <si>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</si>
  <si>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</si>
  <si>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</si>
  <si>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</si>
  <si>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</si>
  <si>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</si>
  <si>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</si>
  <si>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</si>
  <si>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</si>
  <si>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</si>
  <si>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</si>
  <si>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</si>
  <si>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</si>
  <si>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</si>
  <si>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</si>
  <si>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</si>
  <si>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</si>
  <si>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</si>
  <si>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</si>
  <si>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</si>
  <si>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</si>
  <si>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</si>
  <si>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</si>
  <si>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</si>
  <si>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</si>
  <si>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</si>
  <si>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</si>
  <si>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</si>
  <si>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</si>
  <si>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</si>
  <si>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</si>
  <si>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</si>
  <si>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</si>
  <si>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</si>
  <si>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</si>
  <si>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</si>
  <si>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</si>
  <si>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</si>
  <si>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</si>
  <si>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</si>
  <si>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</si>
  <si>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</si>
  <si>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</si>
  <si>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</si>
  <si>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</si>
  <si>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</si>
  <si>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</si>
  <si>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</si>
  <si>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</si>
  <si>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</si>
  <si>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</si>
  <si>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</si>
  <si>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</si>
  <si>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</si>
  <si>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</si>
  <si>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</si>
  <si>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</si>
  <si>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</si>
  <si>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</si>
  <si>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</si>
  <si>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</si>
  <si>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</si>
  <si>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</si>
  <si>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</si>
  <si>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</si>
  <si>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</si>
  <si>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</si>
  <si>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</si>
  <si>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</si>
  <si>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</si>
  <si>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</si>
  <si>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</si>
  <si>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</si>
  <si>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</si>
  <si>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</si>
  <si>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</si>
  <si>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</si>
  <si>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</si>
  <si>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</si>
  <si>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</si>
  <si>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</si>
  <si>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</si>
  <si>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</si>
  <si>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</si>
  <si>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</si>
  <si>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</si>
  <si>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</si>
  <si>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</si>
  <si>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</si>
  <si>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</si>
  <si>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</si>
  <si>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</si>
  <si>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</si>
  <si>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</si>
  <si>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</si>
  <si>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</si>
  <si>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</si>
  <si>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</si>
  <si>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</si>
  <si>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</si>
  <si>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</si>
  <si>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</si>
  <si>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</si>
  <si>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</si>
  <si>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</si>
  <si>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</si>
  <si>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</si>
  <si>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</si>
  <si>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</si>
  <si>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</si>
  <si>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</si>
  <si>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</si>
  <si>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</si>
  <si>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</si>
  <si>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</si>
  <si>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</si>
  <si>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</si>
  <si>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</si>
  <si>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</si>
  <si>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</si>
  <si>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</si>
  <si>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</si>
  <si>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</si>
  <si>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</si>
  <si>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</si>
  <si>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</si>
  <si>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</si>
  <si>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</si>
  <si>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</si>
  <si>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</si>
  <si>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</si>
  <si>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</si>
  <si>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</si>
  <si>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</si>
  <si>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</si>
  <si>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</si>
  <si>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</si>
  <si>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</si>
  <si>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</si>
  <si>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</si>
  <si>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</si>
  <si>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</si>
  <si>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</si>
  <si>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</si>
  <si>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</si>
  <si>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</si>
  <si>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</si>
  <si>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</si>
  <si>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</si>
  <si>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</si>
  <si>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</si>
  <si>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</si>
  <si>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</si>
  <si>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</si>
  <si>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</si>
  <si>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</si>
  <si>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</si>
  <si>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</si>
  <si>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</si>
  <si>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</si>
  <si>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</si>
  <si>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</si>
  <si>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</si>
  <si>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</si>
  <si>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</si>
  <si>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</si>
  <si>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</si>
  <si>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</si>
  <si>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</si>
  <si>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</si>
  <si>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</si>
  <si>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</si>
  <si>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</si>
  <si>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</si>
  <si>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</si>
  <si>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</si>
  <si>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</si>
  <si>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</si>
  <si>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</si>
  <si>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</si>
  <si>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</si>
  <si>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</si>
  <si>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</si>
  <si>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</si>
  <si>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</si>
  <si>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</si>
  <si>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</si>
  <si>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</si>
  <si>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</si>
  <si>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</si>
  <si>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</si>
  <si>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</si>
  <si>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</si>
  <si>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</si>
  <si>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</si>
  <si>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</si>
  <si>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</si>
  <si>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</si>
  <si>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</si>
  <si>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</si>
  <si>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</si>
  <si>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</si>
  <si>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</si>
  <si>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</si>
  <si>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</si>
  <si>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</si>
  <si>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</si>
  <si>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</si>
  <si>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</si>
  <si>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</si>
  <si>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</si>
  <si>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</si>
  <si>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</si>
  <si>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</si>
  <si>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</si>
  <si>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</si>
  <si>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</si>
  <si>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</si>
  <si>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</si>
  <si>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</si>
  <si>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</si>
  <si>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</si>
  <si>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</si>
  <si>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</si>
  <si>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</si>
  <si>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</si>
  <si>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</si>
  <si>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</si>
  <si>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</si>
  <si>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</si>
  <si>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</si>
  <si>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</si>
  <si>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</si>
  <si>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</si>
  <si>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</si>
  <si>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</si>
  <si>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</si>
  <si>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</si>
  <si>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</si>
  <si>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</si>
  <si>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</si>
  <si>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</si>
  <si>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</si>
  <si>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</si>
  <si>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</si>
  <si>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</si>
  <si>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</si>
  <si>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</si>
  <si>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</si>
  <si>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</si>
  <si>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</si>
  <si>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</si>
  <si>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</si>
  <si>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</si>
  <si>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</si>
  <si>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</si>
  <si>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</si>
  <si>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</si>
  <si>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</si>
  <si>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</si>
  <si>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</si>
  <si>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</si>
  <si>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</si>
  <si>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</si>
  <si>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</si>
  <si>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</si>
  <si>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</si>
  <si>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</si>
  <si>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</si>
  <si>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</si>
  <si>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</si>
  <si>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</si>
  <si>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</si>
  <si>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</si>
  <si>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</si>
  <si>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</si>
  <si>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</si>
  <si>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</si>
  <si>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</si>
  <si>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</si>
  <si>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</si>
  <si>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</si>
  <si>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</si>
  <si>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</si>
  <si>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</si>
  <si>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</si>
  <si>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</si>
  <si>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</si>
  <si>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</si>
  <si>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</si>
  <si>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</si>
  <si>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</si>
  <si>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</si>
  <si>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</si>
  <si>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</si>
  <si>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</si>
  <si>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</si>
  <si>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</si>
  <si>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</si>
  <si>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</si>
  <si>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</si>
  <si>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</si>
  <si>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</si>
  <si>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</si>
  <si>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</si>
  <si>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</si>
  <si>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</si>
  <si>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</si>
  <si>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</si>
  <si>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</si>
  <si>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</si>
  <si>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</si>
  <si>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</si>
  <si>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</si>
  <si>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</si>
  <si>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</si>
  <si>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</si>
  <si>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</si>
  <si>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</si>
  <si>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</si>
  <si>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</si>
  <si>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</si>
  <si>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</si>
  <si>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</si>
  <si>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</si>
  <si>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</si>
  <si>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</si>
  <si>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</si>
  <si>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</si>
  <si>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</si>
  <si>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</si>
  <si>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</si>
  <si>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</si>
  <si>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</si>
  <si>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</si>
  <si>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</si>
  <si>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</si>
  <si>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</si>
  <si>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</si>
  <si>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</si>
  <si>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</si>
  <si>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</si>
  <si>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</si>
  <si>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</si>
  <si>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</si>
  <si>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</si>
  <si>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</si>
  <si>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</si>
  <si>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</si>
  <si>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</si>
  <si>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</si>
  <si>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</si>
  <si>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</si>
  <si>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</si>
  <si>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</si>
  <si>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</si>
  <si>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</si>
  <si>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</si>
  <si>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</si>
  <si>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</si>
  <si>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</si>
  <si>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</si>
  <si>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</si>
  <si>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</si>
  <si>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</si>
  <si>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</si>
  <si>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</si>
  <si>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</si>
  <si>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</si>
  <si>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</si>
  <si>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</si>
  <si>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</si>
  <si>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</si>
  <si>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</si>
  <si>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</si>
  <si>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</si>
  <si>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</si>
  <si>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</si>
  <si>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</si>
  <si>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</si>
  <si>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</si>
  <si>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</si>
  <si>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</si>
  <si>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</si>
  <si>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</si>
  <si>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</si>
  <si>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</si>
  <si>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</si>
  <si>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</si>
  <si>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</si>
  <si>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</si>
  <si>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</si>
  <si>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</si>
  <si>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</si>
  <si>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</si>
  <si>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</si>
  <si>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</si>
  <si>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</si>
  <si>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</si>
  <si>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</si>
  <si>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</si>
  <si>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</si>
  <si>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</si>
  <si>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</si>
  <si>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</si>
  <si>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</si>
  <si>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</si>
  <si>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</si>
  <si>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</si>
  <si>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</si>
  <si>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</si>
  <si>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</si>
  <si>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</si>
  <si>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</si>
  <si>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</si>
  <si>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</si>
  <si>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</si>
  <si>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</si>
  <si>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</si>
  <si>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</si>
  <si>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</si>
  <si>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</si>
  <si>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</si>
  <si>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</si>
  <si>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</si>
  <si>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</si>
  <si>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</si>
  <si>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</si>
  <si>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</si>
  <si>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</si>
  <si>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</si>
  <si>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</si>
  <si>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</si>
  <si>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</si>
  <si>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</si>
  <si>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</si>
  <si>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</si>
  <si>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</si>
  <si>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</si>
  <si>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</si>
  <si>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</si>
  <si>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</si>
  <si>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</si>
  <si>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</si>
  <si>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</si>
  <si>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</si>
  <si>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</si>
  <si>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</si>
  <si>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</si>
  <si>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</si>
  <si>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</si>
  <si>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</si>
  <si>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</si>
  <si>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</si>
  <si>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</si>
  <si>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</si>
  <si>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</si>
  <si>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</si>
  <si>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</si>
  <si>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</si>
  <si>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</si>
  <si>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</si>
  <si>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</si>
  <si>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</si>
  <si>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</si>
  <si>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</si>
  <si>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</si>
  <si>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</si>
  <si>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</si>
  <si>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</si>
  <si>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</si>
  <si>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</si>
  <si>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</si>
  <si>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</si>
  <si>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</si>
  <si>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</si>
  <si>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</si>
  <si>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</si>
  <si>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</si>
  <si>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</si>
  <si>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</si>
  <si>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</si>
  <si>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</si>
  <si>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</si>
  <si>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</si>
  <si>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</si>
  <si>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</si>
  <si>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</si>
  <si>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</si>
  <si>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</si>
  <si>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</si>
  <si>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</si>
  <si>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</si>
  <si>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</si>
  <si>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</si>
  <si>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</si>
  <si>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</si>
  <si>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</si>
  <si>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</si>
  <si>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</si>
  <si>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</si>
  <si>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</si>
  <si>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</si>
  <si>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</si>
  <si>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</si>
  <si>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</si>
  <si>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</si>
  <si>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</si>
  <si>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</si>
  <si>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</si>
  <si>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</si>
  <si>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</si>
  <si>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</si>
  <si>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</si>
  <si>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</si>
  <si>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</si>
  <si>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</si>
  <si>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</si>
  <si>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</si>
  <si>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</si>
  <si>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</si>
  <si>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</si>
  <si>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</si>
  <si>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</si>
  <si>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</si>
  <si>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</si>
  <si>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</si>
  <si>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</si>
  <si>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</si>
  <si>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</si>
  <si>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</si>
  <si>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</si>
  <si>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</si>
  <si>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</si>
  <si>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</si>
  <si>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</si>
  <si>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</si>
  <si>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</si>
  <si>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</si>
  <si>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</si>
  <si>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</si>
  <si>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</si>
  <si>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</si>
  <si>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</si>
  <si>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</si>
  <si>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</si>
  <si>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</si>
  <si>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</si>
  <si>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</si>
  <si>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</si>
  <si>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</si>
  <si>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</si>
  <si>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</si>
  <si>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</si>
  <si>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</si>
  <si>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</si>
  <si>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</si>
  <si>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</si>
  <si>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</si>
  <si>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</si>
  <si>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</si>
  <si>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</si>
  <si>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</si>
  <si>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</si>
  <si>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</si>
  <si>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</si>
  <si>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</si>
  <si>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</si>
  <si>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</si>
  <si>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</si>
  <si>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</si>
  <si>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</si>
  <si>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</si>
  <si>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</si>
  <si>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</si>
  <si>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</si>
  <si>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</si>
  <si>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</si>
  <si>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</si>
  <si>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</si>
  <si>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</si>
  <si>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</si>
  <si>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</si>
  <si>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</si>
  <si>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</si>
  <si>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</si>
  <si>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</si>
  <si>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</si>
  <si>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</si>
  <si>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</si>
  <si>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</si>
  <si>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</si>
  <si>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</si>
  <si>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</si>
  <si>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</si>
  <si>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</si>
  <si>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</si>
  <si>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</si>
  <si>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</si>
  <si>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</si>
  <si>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</si>
  <si>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</si>
  <si>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</si>
  <si>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</si>
  <si>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</si>
  <si>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</si>
  <si>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</si>
  <si>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</si>
  <si>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</si>
  <si>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</si>
  <si>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</si>
  <si>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</si>
  <si>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</si>
  <si>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</si>
  <si>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</si>
  <si>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</si>
  <si>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</si>
  <si>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</si>
  <si>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</si>
  <si>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</si>
  <si>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</si>
  <si>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</si>
  <si>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</si>
  <si>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</si>
  <si>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</si>
  <si>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</si>
  <si>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</si>
  <si>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</si>
  <si>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</si>
  <si>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</si>
  <si>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</si>
  <si>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</si>
  <si>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</si>
  <si>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</si>
  <si>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</si>
  <si>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</si>
  <si>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</si>
  <si>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</si>
  <si>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</si>
  <si>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</si>
  <si>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</si>
  <si>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</si>
  <si>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</si>
  <si>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</si>
  <si>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</si>
  <si>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</si>
  <si>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</si>
  <si>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</si>
  <si>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</si>
  <si>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</si>
  <si>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</si>
  <si>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</si>
  <si>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</si>
  <si>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</si>
  <si>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</si>
  <si>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</si>
  <si>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</si>
  <si>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</si>
  <si>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</si>
  <si>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</si>
  <si>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</si>
  <si>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</si>
  <si>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</si>
  <si>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</si>
  <si>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</si>
  <si>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</si>
  <si>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</si>
  <si>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</si>
  <si>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</si>
  <si>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</si>
  <si>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</si>
  <si>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</si>
  <si>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</si>
  <si>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</si>
  <si>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</si>
  <si>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</si>
  <si>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</si>
  <si>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</si>
  <si>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</si>
  <si>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</si>
  <si>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</si>
  <si>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</si>
  <si>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</si>
  <si>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</si>
  <si>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</si>
  <si>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</si>
  <si>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</si>
  <si>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</si>
  <si>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</si>
  <si>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</si>
  <si>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</si>
  <si>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</si>
  <si>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</si>
  <si>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</si>
  <si>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</si>
  <si>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</si>
  <si>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</si>
  <si>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</si>
  <si>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</si>
  <si>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</si>
  <si>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</si>
  <si>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</si>
  <si>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</si>
  <si>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</si>
  <si>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</si>
  <si>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</si>
  <si>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</si>
  <si>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</si>
  <si>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</si>
  <si>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</si>
  <si>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</si>
  <si>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</si>
  <si>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</si>
  <si>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</si>
  <si>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</si>
  <si>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</si>
  <si>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</si>
  <si>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</si>
  <si>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</si>
  <si>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</si>
  <si>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</si>
  <si>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</si>
  <si>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</si>
  <si>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</si>
  <si>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</si>
  <si>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</si>
  <si>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</si>
  <si>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</si>
  <si>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</si>
  <si>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</si>
  <si>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</si>
  <si>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</si>
  <si>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</si>
  <si>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</si>
  <si>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</si>
  <si>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</si>
  <si>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</si>
  <si>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</si>
  <si>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</si>
  <si>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</si>
  <si>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</si>
  <si>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</si>
  <si>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</si>
  <si>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</si>
  <si>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</si>
  <si>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</si>
  <si>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</si>
  <si>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</si>
  <si>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</si>
  <si>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</si>
  <si>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</si>
  <si>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</si>
  <si>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</si>
  <si>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</si>
  <si>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</si>
  <si>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</si>
  <si>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</si>
  <si>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</si>
  <si>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</si>
  <si>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</si>
  <si>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</si>
  <si>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</si>
  <si>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</si>
  <si>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</si>
  <si>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</si>
  <si>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</si>
  <si>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</si>
  <si>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</si>
  <si>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</si>
  <si>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</si>
  <si>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</si>
  <si>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</si>
  <si>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</si>
  <si>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</si>
  <si>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</si>
  <si>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</si>
  <si>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</si>
  <si>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</si>
  <si>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</si>
  <si>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</si>
  <si>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</si>
  <si>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</si>
  <si>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</si>
  <si>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</si>
  <si>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</si>
  <si>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</si>
  <si>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</si>
  <si>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</si>
  <si>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</si>
  <si>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</si>
  <si>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</si>
  <si>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</si>
  <si>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</si>
  <si>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</si>
  <si>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</si>
  <si>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</si>
  <si>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</si>
  <si>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</si>
  <si>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</si>
  <si>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</si>
  <si>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</si>
  <si>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</si>
  <si>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</si>
  <si>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</si>
  <si>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</si>
  <si>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</si>
  <si>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</si>
  <si>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</si>
  <si>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</si>
  <si>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</si>
  <si>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</si>
  <si>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</si>
  <si>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</si>
  <si>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</si>
  <si>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</si>
  <si>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</si>
  <si>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</si>
  <si>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</si>
  <si>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</si>
  <si>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</si>
  <si>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</si>
  <si>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</si>
  <si>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</si>
  <si>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</si>
  <si>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</si>
  <si>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</si>
  <si>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</si>
  <si>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</si>
  <si>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</si>
  <si>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</si>
  <si>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</si>
  <si>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</si>
  <si>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</si>
  <si>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</si>
  <si>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</si>
  <si>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</si>
  <si>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</si>
  <si>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</si>
  <si>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</si>
  <si>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</si>
  <si>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</si>
  <si>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</si>
  <si>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</si>
  <si>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</si>
  <si>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</si>
  <si>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</si>
  <si>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</si>
  <si>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</si>
  <si>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</si>
  <si>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</si>
  <si>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</si>
  <si>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</si>
  <si>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</si>
  <si>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</si>
  <si>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</si>
  <si>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</si>
  <si>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</si>
  <si>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</si>
  <si>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</si>
  <si>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</si>
  <si>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</si>
  <si>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</si>
  <si>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</si>
  <si>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</si>
  <si>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</si>
  <si>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</si>
  <si>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</si>
  <si>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</si>
  <si>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</si>
  <si>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</si>
  <si>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</si>
  <si>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</si>
  <si>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</si>
  <si>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</si>
  <si>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</si>
  <si>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</si>
  <si>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</si>
  <si>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</si>
  <si>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</si>
  <si>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</si>
  <si>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</si>
  <si>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</si>
  <si>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</si>
  <si>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</si>
  <si>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</si>
  <si>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</si>
  <si>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</si>
  <si>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</si>
  <si>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</si>
  <si>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</si>
  <si>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</si>
  <si>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</si>
  <si>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</si>
  <si>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</si>
  <si>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</si>
  <si>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</si>
  <si>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</si>
  <si>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</si>
  <si>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</si>
  <si>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</si>
  <si>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</si>
  <si>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</si>
  <si>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</si>
  <si>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</si>
  <si>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</si>
  <si>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</si>
  <si>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</si>
  <si>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</si>
  <si>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</si>
  <si>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</si>
  <si>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</si>
  <si>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</si>
  <si>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</si>
  <si>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</si>
  <si>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</si>
  <si>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</si>
  <si>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</si>
  <si>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</si>
  <si>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</si>
  <si>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</si>
  <si>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</si>
  <si>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</si>
  <si>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</si>
  <si>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</si>
  <si>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</si>
  <si>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</si>
  <si>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</si>
  <si>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</si>
  <si>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</si>
  <si>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</si>
  <si>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</si>
  <si>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</si>
  <si>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</si>
  <si>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</si>
  <si>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</si>
  <si>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</si>
  <si>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</si>
  <si>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</si>
  <si>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</si>
  <si>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</si>
  <si>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</si>
  <si>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</si>
  <si>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</si>
  <si>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</si>
  <si>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</si>
  <si>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</si>
  <si>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</si>
  <si>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</si>
  <si>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</si>
  <si>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</si>
  <si>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</si>
  <si>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</si>
  <si>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</si>
  <si>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</si>
  <si>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</si>
  <si>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</si>
  <si>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</si>
  <si>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</si>
  <si>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</si>
  <si>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</si>
  <si>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</si>
  <si>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</si>
  <si>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</si>
  <si>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</si>
  <si>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</si>
  <si>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</si>
  <si>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</si>
  <si>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</si>
  <si>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</si>
  <si>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</si>
  <si>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</si>
  <si>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</si>
  <si>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</si>
  <si>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</si>
  <si>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</si>
  <si>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</si>
  <si>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</si>
  <si>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</si>
  <si>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</si>
  <si>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</si>
  <si>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</si>
  <si>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</si>
  <si>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</si>
  <si>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</si>
  <si>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</si>
  <si>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</si>
  <si>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</si>
  <si>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</si>
  <si>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</si>
  <si>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</si>
  <si>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</si>
  <si>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</si>
  <si>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</si>
  <si>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</si>
  <si>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</si>
  <si>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</si>
  <si>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</si>
  <si>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</si>
  <si>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</si>
  <si>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</si>
  <si>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</si>
  <si>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</si>
  <si>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</si>
  <si>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</si>
  <si>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</si>
  <si>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</si>
  <si>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</si>
  <si>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</si>
  <si>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</si>
  <si>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</si>
  <si>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</si>
  <si>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</si>
  <si>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</si>
  <si>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</si>
  <si>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</si>
  <si>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</si>
  <si>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</si>
  <si>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</si>
  <si>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</si>
  <si>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</si>
  <si>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</si>
  <si>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</si>
  <si>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</si>
  <si>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</si>
  <si>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</si>
  <si>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</si>
  <si>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</si>
  <si>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</si>
  <si>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</si>
  <si>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</si>
  <si>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</si>
  <si>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</si>
  <si>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</si>
  <si>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</si>
  <si>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</si>
  <si>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</si>
  <si>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</si>
  <si>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</si>
  <si>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</si>
  <si>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</si>
  <si>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</si>
  <si>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</si>
  <si>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</si>
  <si>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</si>
  <si>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</si>
  <si>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</si>
  <si>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</si>
  <si>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</si>
  <si>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</si>
  <si>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</si>
  <si>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</si>
  <si>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</si>
  <si>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</si>
  <si>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</si>
  <si>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</si>
  <si>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</si>
  <si>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</si>
  <si>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</si>
  <si>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</si>
  <si>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</si>
  <si>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</si>
  <si>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</si>
  <si>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</si>
  <si>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</si>
  <si>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</si>
  <si>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</si>
  <si>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</si>
  <si>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</si>
  <si>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</si>
  <si>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</si>
  <si>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</si>
  <si>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</si>
  <si>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</si>
  <si>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</si>
  <si>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</si>
  <si>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</si>
  <si>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</si>
  <si>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</si>
  <si>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</si>
  <si>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</si>
  <si>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</si>
  <si>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</si>
  <si>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</si>
  <si>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</si>
  <si>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</si>
  <si>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</si>
  <si>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</si>
  <si>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</si>
  <si>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</si>
  <si>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</si>
  <si>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</si>
  <si>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</si>
  <si>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</si>
  <si>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</si>
  <si>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</si>
  <si>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</si>
  <si>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</si>
  <si>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</si>
  <si>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</si>
  <si>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</si>
  <si>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</si>
  <si>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</si>
  <si>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</si>
  <si>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</si>
  <si>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</si>
  <si>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</si>
  <si>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</si>
  <si>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</si>
  <si>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</si>
  <si>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</si>
  <si>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</si>
  <si>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</si>
  <si>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</si>
  <si>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</si>
  <si>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</si>
  <si>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</si>
  <si>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</si>
  <si>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</si>
  <si>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</si>
  <si>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</si>
  <si>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</si>
  <si>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</si>
  <si>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</si>
  <si>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</si>
  <si>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</si>
  <si>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</si>
  <si>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</si>
  <si>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</si>
  <si>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</si>
  <si>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</si>
  <si>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</si>
  <si>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</si>
  <si>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</si>
  <si>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</si>
  <si>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</si>
  <si>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</si>
  <si>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</si>
  <si>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</si>
  <si>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</si>
  <si>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</si>
  <si>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</si>
  <si>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</si>
  <si>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</si>
  <si>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</si>
  <si>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</si>
  <si>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</si>
  <si>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</si>
  <si>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</si>
  <si>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</si>
  <si>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</si>
  <si>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</si>
  <si>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</si>
  <si>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</si>
  <si>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</si>
  <si>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</si>
  <si>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</si>
  <si>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</si>
  <si>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</si>
  <si>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</si>
  <si>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</si>
  <si>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</si>
  <si>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</si>
  <si>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</si>
  <si>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</si>
  <si>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</si>
  <si>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</si>
  <si>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</si>
  <si>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</si>
  <si>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</si>
  <si>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</si>
  <si>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</si>
  <si>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</si>
  <si>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</si>
  <si>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</si>
  <si>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</si>
  <si>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</si>
  <si>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</si>
  <si>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</si>
  <si>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</si>
  <si>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</si>
  <si>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</si>
  <si>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</si>
  <si>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</si>
  <si>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</si>
  <si>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</si>
  <si>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</si>
  <si>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</si>
  <si>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</si>
  <si>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</si>
  <si>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</si>
  <si>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</si>
  <si>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</si>
  <si>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</si>
  <si>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</si>
  <si>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</si>
  <si>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</si>
  <si>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</si>
  <si>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</si>
  <si>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</si>
  <si>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</si>
  <si>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</si>
  <si>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</si>
  <si>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</si>
  <si>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</si>
  <si>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</si>
  <si>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</si>
  <si>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</si>
  <si>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</si>
  <si>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</si>
  <si>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</si>
  <si>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</si>
  <si>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</si>
  <si>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</si>
  <si>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</si>
  <si>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</si>
  <si>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</si>
  <si>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</si>
  <si>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</si>
  <si>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</si>
  <si>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</si>
  <si>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</si>
  <si>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</si>
  <si>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</si>
  <si>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</si>
  <si>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</si>
  <si>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</si>
  <si>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</si>
  <si>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</si>
  <si>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</si>
  <si>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</si>
  <si>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</si>
  <si>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</si>
  <si>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</si>
  <si>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</si>
  <si>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</si>
  <si>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</si>
  <si>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</si>
  <si>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</si>
  <si>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</si>
  <si>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</si>
  <si>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</si>
  <si>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</si>
  <si>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</si>
  <si>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</si>
  <si>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</si>
  <si>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</si>
  <si>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</si>
  <si>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</si>
  <si>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</si>
  <si>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</si>
  <si>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</si>
  <si>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</si>
  <si>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</si>
  <si>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</si>
  <si>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</si>
  <si>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</si>
  <si>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</si>
  <si>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</si>
  <si>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</si>
  <si>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</si>
  <si>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</si>
  <si>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</si>
  <si>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</si>
  <si>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</si>
  <si>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</si>
  <si>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</si>
  <si>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</si>
  <si>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</si>
  <si>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</si>
  <si>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</si>
  <si>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</si>
  <si>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</si>
  <si>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</si>
  <si>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</si>
  <si>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</si>
  <si>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</si>
  <si>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</si>
  <si>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</si>
  <si>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</si>
  <si>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</si>
  <si>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</si>
  <si>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</si>
  <si>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</si>
  <si>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</si>
  <si>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</si>
  <si>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</si>
  <si>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</si>
  <si>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</si>
  <si>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</si>
  <si>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</si>
  <si>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</si>
  <si>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</si>
  <si>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</si>
  <si>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</si>
  <si>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</si>
  <si>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</si>
  <si>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</si>
  <si>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</si>
  <si>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</si>
  <si>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</si>
  <si>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</si>
  <si>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</si>
  <si>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</si>
  <si>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</si>
  <si>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</si>
  <si>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</si>
  <si>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</si>
  <si>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</si>
  <si>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</si>
  <si>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</si>
  <si>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</si>
  <si>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</si>
  <si>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</si>
  <si>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</si>
  <si>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</si>
  <si>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</si>
  <si>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</si>
  <si>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</si>
  <si>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</si>
  <si>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</si>
  <si>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</si>
  <si>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</si>
  <si>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</si>
  <si>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</si>
  <si>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</si>
  <si>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</si>
  <si>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</si>
  <si>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</si>
  <si>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</si>
  <si>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</si>
  <si>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</si>
  <si>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</si>
  <si>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</si>
  <si>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</si>
  <si>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</si>
  <si>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</si>
  <si>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</si>
  <si>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</si>
  <si>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</si>
  <si>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</si>
  <si>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</si>
  <si>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</si>
  <si>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</si>
  <si>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</si>
  <si>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</si>
  <si>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</si>
  <si>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</si>
  <si>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</si>
  <si>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</si>
  <si>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</si>
  <si>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</si>
  <si>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</si>
  <si>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</si>
  <si>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</si>
  <si>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</si>
  <si>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</si>
  <si>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</si>
  <si>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</si>
  <si>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</si>
  <si>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</si>
  <si>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</si>
  <si>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</si>
  <si>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</si>
  <si>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</si>
  <si>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</si>
  <si>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</si>
  <si>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</si>
  <si>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</si>
  <si>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</si>
  <si>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</si>
  <si>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</si>
  <si>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</si>
  <si>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</si>
  <si>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</si>
  <si>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</si>
  <si>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</si>
  <si>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</si>
  <si>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</si>
  <si>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</si>
  <si>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</si>
  <si>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</si>
  <si>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</si>
  <si>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</si>
  <si>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</si>
  <si>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</si>
  <si>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</si>
  <si>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</si>
  <si>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</si>
  <si>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</si>
  <si>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</si>
  <si>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</si>
  <si>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</si>
  <si>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</si>
  <si>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</si>
  <si>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</si>
  <si>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</si>
  <si>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</si>
  <si>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</si>
  <si>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</si>
  <si>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</si>
  <si>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</si>
  <si>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</si>
  <si>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</si>
  <si>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</si>
  <si>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</si>
  <si>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</si>
  <si>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</si>
  <si>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</si>
  <si>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</si>
  <si>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</si>
  <si>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</si>
  <si>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</si>
  <si>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</si>
  <si>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</si>
  <si>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</si>
  <si>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</si>
  <si>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</si>
  <si>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</si>
  <si>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</si>
  <si>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</si>
  <si>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</si>
  <si>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</si>
  <si>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</si>
  <si>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</si>
  <si>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</si>
  <si>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</si>
  <si>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</si>
  <si>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</si>
  <si>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</si>
  <si>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</si>
  <si>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</si>
  <si>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</si>
  <si>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</si>
  <si>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</si>
  <si>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</si>
  <si>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</si>
  <si>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</si>
  <si>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</si>
  <si>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</si>
  <si>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</si>
  <si>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</si>
  <si>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</si>
  <si>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</si>
  <si>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</si>
  <si>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</si>
  <si>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</si>
  <si>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</si>
  <si>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</si>
  <si>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</si>
  <si>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</si>
  <si>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</si>
  <si>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</si>
  <si>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</si>
  <si>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</si>
  <si>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</si>
  <si>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</si>
  <si>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</si>
  <si>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</si>
  <si>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</si>
  <si>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</si>
  <si>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</si>
  <si>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</si>
  <si>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</si>
  <si>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</si>
  <si>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</si>
  <si>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</si>
  <si>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</si>
  <si>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</si>
  <si>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</si>
  <si>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</si>
  <si>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</si>
  <si>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</si>
  <si>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</si>
  <si>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</si>
  <si>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</si>
  <si>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</si>
  <si>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</si>
  <si>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</si>
  <si>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</si>
  <si>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</si>
  <si>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</si>
  <si>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</si>
  <si>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</si>
  <si>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</si>
  <si>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</si>
  <si>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</si>
  <si>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</si>
  <si>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</si>
  <si>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</si>
  <si>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</si>
  <si>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</si>
  <si>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</si>
  <si>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</si>
  <si>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</si>
  <si>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</si>
  <si>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</si>
  <si>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</si>
  <si>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</si>
  <si>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</si>
  <si>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</si>
  <si>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</si>
  <si>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</si>
  <si>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</si>
  <si>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</si>
  <si>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</si>
  <si>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</si>
  <si>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</si>
  <si>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</si>
  <si>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</si>
  <si>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</si>
  <si>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</si>
  <si>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</si>
  <si>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</si>
  <si>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</si>
  <si>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</si>
  <si>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</si>
  <si>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</si>
  <si>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</si>
  <si>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</si>
  <si>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</si>
  <si>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</si>
  <si>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</si>
  <si>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</si>
  <si>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</si>
  <si>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</si>
  <si>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</si>
  <si>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</si>
  <si>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</si>
  <si>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</si>
  <si>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</si>
  <si>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</si>
  <si>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</si>
  <si>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</si>
  <si>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</si>
  <si>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</si>
  <si>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</si>
  <si>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</si>
  <si>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</si>
  <si>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</si>
  <si>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</si>
  <si>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</si>
  <si>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</si>
  <si>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</si>
  <si>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</si>
  <si>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</si>
  <si>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</si>
  <si>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</si>
  <si>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</si>
  <si>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</si>
  <si>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</si>
  <si>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</si>
  <si>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</si>
  <si>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</si>
  <si>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</si>
  <si>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</si>
  <si>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</si>
  <si>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</si>
  <si>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</si>
  <si>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</si>
  <si>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</si>
  <si>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</si>
  <si>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</si>
  <si>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</si>
  <si>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</si>
  <si>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</si>
  <si>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</si>
  <si>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</si>
  <si>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</si>
  <si>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</si>
  <si>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</si>
  <si>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</si>
  <si>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</si>
  <si>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</si>
  <si>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</si>
  <si>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</si>
  <si>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</si>
  <si>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</si>
  <si>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</si>
  <si>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</si>
  <si>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</si>
  <si>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</si>
  <si>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</si>
  <si>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</si>
  <si>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</si>
  <si>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</si>
  <si>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</si>
  <si>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</si>
  <si>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</si>
  <si>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</si>
  <si>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</si>
  <si>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</si>
  <si>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</si>
  <si>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</si>
  <si>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</si>
  <si>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</si>
  <si>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</si>
  <si>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</si>
  <si>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</si>
  <si>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</si>
  <si>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</si>
  <si>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</si>
  <si>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</si>
  <si>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</si>
  <si>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</si>
  <si>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</si>
  <si>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</si>
  <si>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</si>
  <si>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</si>
  <si>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</si>
  <si>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</si>
  <si>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</si>
  <si>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</si>
  <si>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</si>
  <si>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</si>
  <si>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</si>
  <si>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</si>
  <si>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</si>
  <si>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</si>
  <si>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</si>
  <si>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</si>
  <si>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</si>
  <si>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</si>
  <si>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</si>
  <si>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</si>
  <si>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</si>
  <si>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</si>
  <si>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</si>
  <si>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</si>
  <si>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</si>
  <si>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</si>
  <si>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</si>
  <si>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</si>
  <si>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</si>
  <si>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</si>
  <si>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</si>
  <si>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</si>
  <si>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</si>
  <si>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</si>
  <si>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</si>
  <si>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</si>
  <si>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</si>
  <si>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</si>
  <si>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</si>
  <si>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</si>
  <si>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</si>
  <si>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</si>
  <si>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</si>
  <si>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</si>
  <si>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</si>
  <si>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</si>
  <si>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</si>
  <si>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</si>
  <si>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</si>
  <si>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</si>
  <si>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</si>
  <si>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</si>
  <si>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</si>
  <si>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</si>
  <si>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</si>
  <si>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</si>
  <si>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</si>
  <si>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</si>
  <si>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</si>
  <si>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</si>
  <si>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</si>
  <si>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</si>
  <si>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</si>
  <si>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</si>
  <si>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</si>
  <si>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</si>
  <si>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</si>
  <si>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</si>
  <si>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</si>
  <si>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</si>
  <si>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</si>
  <si>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</si>
  <si>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</si>
  <si>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</si>
  <si>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</si>
  <si>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</si>
  <si>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</si>
  <si>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</si>
  <si>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</si>
  <si>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</si>
  <si>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</si>
  <si>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</si>
  <si>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</si>
  <si>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</si>
  <si>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</si>
  <si>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</si>
  <si>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</si>
  <si>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</si>
  <si>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</si>
  <si>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</si>
  <si>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</si>
  <si>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</si>
  <si>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</si>
  <si>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</si>
  <si>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</si>
  <si>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</si>
  <si>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</si>
  <si>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</si>
  <si>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</si>
  <si>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</si>
  <si>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</si>
  <si>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</si>
  <si>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</si>
  <si>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</si>
  <si>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</si>
  <si>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</si>
  <si>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</si>
  <si>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</si>
  <si>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</si>
  <si>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</si>
  <si>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</si>
  <si>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</si>
  <si>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</si>
  <si>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</si>
  <si>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</si>
  <si>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</si>
  <si>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</si>
  <si>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</si>
  <si>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</si>
  <si>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</si>
  <si>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</si>
  <si>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</si>
  <si>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</si>
  <si>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</si>
  <si>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</si>
  <si>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</si>
  <si>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</si>
  <si>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</si>
  <si>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</si>
  <si>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</si>
  <si>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</si>
  <si>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</si>
  <si>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</si>
  <si>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</si>
  <si>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</si>
  <si>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</si>
  <si>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</si>
  <si>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</si>
  <si>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</si>
  <si>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</si>
  <si>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</si>
  <si>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</si>
  <si>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</si>
  <si>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</si>
  <si>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</si>
  <si>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</si>
  <si>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</si>
  <si>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</si>
  <si>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</si>
  <si>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</si>
  <si>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</si>
  <si>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</si>
  <si>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</si>
  <si>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</si>
  <si>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</si>
  <si>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</si>
  <si>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</si>
  <si>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</si>
  <si>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</si>
  <si>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</si>
  <si>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</si>
  <si>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</si>
  <si>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</si>
  <si>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</si>
  <si>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</si>
  <si>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</si>
  <si>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</si>
  <si>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</si>
  <si>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</si>
  <si>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</si>
  <si>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</si>
  <si>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</si>
  <si>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</si>
  <si>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</si>
  <si>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</si>
  <si>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</si>
  <si>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</si>
  <si>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</si>
  <si>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</si>
  <si>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</si>
  <si>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</si>
  <si>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</si>
  <si>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</si>
  <si>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</si>
  <si>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</si>
  <si>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</si>
  <si>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</si>
  <si>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</si>
  <si>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</si>
  <si>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</si>
  <si>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</si>
  <si>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</si>
  <si>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</si>
  <si>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</si>
  <si>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</si>
  <si>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</si>
  <si>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</si>
  <si>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</si>
  <si>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</si>
  <si>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</si>
  <si>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</si>
  <si>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</si>
  <si>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</si>
  <si>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</si>
  <si>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</si>
  <si>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</si>
  <si>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</si>
  <si>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</si>
  <si>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</si>
  <si>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</si>
  <si>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</si>
  <si>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</si>
  <si>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</si>
  <si>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</si>
  <si>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</si>
  <si>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</si>
  <si>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</si>
  <si>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</si>
  <si>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</si>
  <si>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</si>
  <si>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</si>
  <si>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</si>
  <si>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</si>
  <si>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</si>
  <si>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</si>
  <si>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</si>
  <si>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</si>
  <si>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</si>
  <si>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</si>
  <si>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</si>
  <si>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</si>
  <si>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</si>
  <si>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</si>
  <si>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</si>
  <si>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</si>
  <si>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</si>
  <si>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</si>
  <si>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</si>
  <si>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</si>
  <si>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</si>
  <si>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</si>
  <si>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</si>
  <si>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</si>
  <si>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</si>
  <si>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</si>
  <si>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</si>
  <si>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</si>
  <si>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</si>
  <si>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</si>
  <si>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</si>
  <si>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</si>
  <si>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</si>
  <si>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</si>
  <si>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</si>
  <si>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</si>
  <si>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</si>
  <si>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</si>
  <si>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</si>
  <si>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</si>
  <si>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</si>
  <si>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</si>
  <si>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</si>
  <si>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</si>
  <si>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</si>
  <si>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</si>
  <si>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</si>
  <si>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</si>
  <si>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</si>
  <si>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</si>
  <si>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</si>
  <si>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</si>
  <si>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</si>
  <si>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</si>
  <si>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</si>
  <si>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</si>
  <si>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</si>
  <si>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</si>
  <si>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</si>
  <si>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</si>
  <si>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</si>
  <si>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</si>
  <si>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</si>
  <si>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</si>
  <si>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</si>
  <si>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</si>
  <si>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</si>
  <si>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</si>
  <si>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</si>
  <si>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</si>
  <si>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</si>
  <si>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</si>
  <si>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</si>
  <si>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</si>
  <si>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</si>
  <si>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</si>
  <si>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</si>
  <si>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</si>
  <si>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</si>
  <si>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</si>
  <si>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</si>
  <si>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</si>
  <si>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</si>
  <si>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</si>
  <si>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</si>
  <si>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</si>
  <si>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</si>
  <si>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</si>
  <si>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</si>
  <si>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</si>
  <si>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</si>
  <si>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</si>
  <si>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</si>
  <si>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</si>
  <si>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</si>
  <si>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</si>
  <si>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</si>
  <si>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</si>
  <si>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</si>
  <si>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</si>
  <si>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</si>
  <si>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</si>
  <si>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</si>
  <si>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</si>
  <si>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</si>
  <si>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</si>
  <si>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</si>
  <si>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</si>
  <si>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</si>
  <si>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</si>
  <si>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</si>
  <si>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</si>
  <si>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</si>
  <si>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</si>
  <si>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</si>
  <si>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</si>
  <si>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</si>
  <si>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</si>
  <si>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</si>
  <si>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</si>
  <si>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</si>
  <si>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</si>
  <si>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</si>
  <si>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</si>
  <si>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</si>
  <si>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</si>
  <si>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</si>
  <si>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</si>
  <si>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</si>
  <si>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</si>
  <si>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</si>
  <si>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</si>
  <si>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</si>
  <si>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</si>
  <si>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</si>
  <si>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</si>
  <si>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</si>
  <si>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</si>
  <si>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</si>
  <si>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</si>
  <si>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</si>
  <si>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</si>
  <si>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</si>
  <si>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</si>
  <si>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</si>
  <si>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</si>
  <si>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</si>
  <si>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</si>
  <si>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</si>
  <si>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</si>
  <si>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</si>
  <si>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</si>
  <si>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</si>
  <si>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</si>
  <si>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</si>
  <si>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</si>
  <si>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</si>
  <si>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</si>
  <si>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</si>
  <si>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</si>
  <si>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</si>
  <si>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</si>
  <si>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</si>
  <si>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</si>
  <si>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</si>
  <si>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</si>
  <si>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</si>
  <si>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</si>
  <si>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</si>
  <si>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</si>
  <si>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</si>
  <si>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</si>
  <si>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</si>
  <si>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</si>
  <si>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</si>
  <si>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</si>
  <si>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</si>
  <si>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</si>
  <si>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</si>
  <si>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</si>
  <si>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</si>
  <si>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</si>
  <si>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</si>
  <si>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</si>
  <si>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</si>
  <si>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</si>
  <si>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</si>
  <si>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</si>
  <si>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</si>
  <si>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</si>
  <si>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</si>
  <si>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</si>
  <si>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</si>
  <si>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</si>
  <si>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</si>
  <si>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</si>
  <si>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</si>
  <si>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</si>
  <si>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</si>
  <si>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</si>
  <si>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</si>
  <si>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</si>
  <si>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</si>
  <si>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</si>
  <si>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</si>
  <si>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</si>
  <si>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</si>
  <si>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</si>
  <si>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</si>
  <si>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</si>
  <si>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</si>
  <si>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</si>
  <si>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</si>
  <si>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</si>
  <si>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</si>
  <si>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</si>
  <si>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</si>
  <si>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</si>
  <si>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</si>
  <si>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</si>
  <si>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</si>
  <si>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</si>
  <si>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</si>
  <si>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</si>
  <si>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</si>
  <si>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</si>
  <si>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</si>
  <si>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</si>
  <si>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</si>
  <si>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</si>
  <si>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</si>
  <si>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</si>
  <si>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</si>
  <si>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</si>
  <si>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</si>
  <si>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</si>
  <si>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</si>
  <si>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</si>
  <si>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</si>
  <si>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</si>
  <si>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</si>
  <si>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</si>
  <si>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</si>
  <si>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</si>
  <si>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</si>
  <si>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</si>
  <si>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</si>
  <si>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</si>
  <si>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</si>
  <si>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</si>
  <si>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</si>
  <si>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</si>
  <si>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</si>
  <si>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</si>
  <si>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</si>
  <si>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</si>
  <si>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</si>
  <si>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</si>
  <si>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</si>
  <si>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</si>
  <si>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</si>
  <si>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</si>
  <si>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</si>
  <si>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</si>
  <si>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</si>
  <si>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</si>
  <si>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</si>
  <si>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</si>
  <si>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</si>
  <si>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</si>
  <si>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</si>
  <si>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</si>
  <si>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</si>
  <si>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</si>
  <si>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</si>
  <si>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</si>
  <si>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</si>
  <si>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</si>
  <si>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</si>
  <si>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</si>
  <si>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</si>
  <si>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</si>
  <si>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</si>
  <si>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</si>
  <si>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</si>
  <si>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</si>
  <si>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</si>
  <si>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</si>
  <si>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</si>
  <si>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</si>
  <si>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</si>
  <si>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</si>
  <si>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</si>
  <si>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</si>
  <si>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</si>
  <si>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</si>
  <si>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</si>
  <si>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</si>
  <si>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</si>
  <si>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</si>
  <si>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</si>
  <si>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</si>
  <si>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</si>
  <si>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</si>
  <si>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</si>
  <si>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</si>
  <si>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</si>
  <si>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</si>
  <si>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</si>
  <si>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</si>
  <si>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</si>
  <si>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</si>
  <si>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</si>
  <si>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</si>
  <si>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</si>
  <si>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</si>
  <si>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</si>
  <si>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</si>
  <si>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</si>
  <si>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</si>
  <si>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</si>
  <si>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</si>
  <si>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</si>
  <si>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</si>
  <si>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</si>
  <si>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</si>
  <si>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</si>
  <si>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</si>
  <si>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</si>
  <si>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</si>
  <si>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</si>
  <si>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</si>
  <si>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</si>
  <si>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</si>
  <si>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</si>
  <si>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</si>
  <si>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</si>
  <si>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</si>
  <si>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</si>
  <si>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</si>
  <si>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</si>
  <si>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</si>
  <si>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</si>
  <si>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</si>
  <si>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</si>
  <si>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</si>
  <si>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</si>
  <si>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</si>
  <si>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</si>
  <si>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</si>
  <si>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</si>
  <si>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</si>
  <si>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</si>
  <si>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</si>
  <si>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</si>
  <si>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</si>
  <si>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</si>
  <si>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</si>
  <si>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</si>
  <si>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</si>
  <si>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</si>
  <si>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</si>
  <si>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</si>
  <si>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</si>
  <si>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</si>
  <si>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</si>
  <si>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</si>
  <si>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</si>
  <si>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</si>
  <si>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</si>
  <si>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</si>
  <si>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</si>
  <si>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</si>
  <si>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</si>
  <si>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</si>
  <si>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</si>
  <si>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</si>
  <si>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</si>
  <si>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</si>
  <si>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</si>
  <si>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</si>
  <si>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</si>
  <si>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</si>
  <si>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</si>
  <si>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</si>
  <si>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</si>
  <si>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</si>
  <si>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</si>
  <si>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</si>
  <si>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</si>
  <si>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</si>
  <si>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</si>
  <si>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</si>
  <si>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</si>
  <si>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</si>
  <si>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</si>
  <si>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</si>
  <si>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</si>
  <si>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</si>
  <si>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</si>
  <si>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</si>
  <si>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</si>
  <si>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</si>
  <si>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</si>
  <si>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</si>
  <si>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</si>
  <si>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</si>
  <si>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</si>
  <si>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</si>
  <si>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</si>
  <si>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</si>
  <si>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</si>
  <si>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</si>
  <si>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</si>
  <si>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</si>
  <si>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</si>
  <si>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</si>
  <si>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</si>
  <si>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</si>
  <si>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</si>
  <si>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</si>
  <si>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</si>
  <si>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</si>
  <si>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</si>
  <si>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</si>
  <si>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</si>
  <si>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</si>
  <si>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</si>
  <si>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</si>
  <si>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</si>
  <si>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</si>
  <si>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</si>
  <si>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</si>
  <si>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</si>
  <si>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</si>
  <si>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</si>
  <si>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</si>
  <si>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</si>
  <si>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</si>
  <si>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</si>
  <si>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</si>
  <si>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</si>
  <si>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</si>
  <si>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</si>
  <si>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</si>
  <si>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</si>
  <si>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</si>
  <si>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</si>
  <si>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</si>
  <si>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</si>
  <si>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</si>
  <si>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</si>
  <si>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</si>
  <si>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</si>
  <si>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</si>
  <si>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</si>
  <si>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</si>
  <si>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</si>
  <si>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</si>
  <si>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</si>
  <si>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</si>
  <si>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</si>
  <si>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</si>
  <si>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</si>
  <si>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</si>
  <si>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</si>
  <si>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</si>
  <si>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</si>
  <si>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</si>
  <si>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</si>
  <si>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</si>
  <si>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</si>
  <si>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</si>
  <si>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</si>
  <si>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</si>
  <si>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</si>
  <si>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</si>
  <si>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</si>
  <si>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</si>
  <si>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</si>
  <si>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</si>
  <si>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</si>
  <si>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</si>
  <si>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</si>
  <si>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</si>
  <si>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</si>
  <si>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</si>
  <si>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</si>
  <si>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</si>
  <si>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</si>
  <si>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</si>
  <si>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</si>
  <si>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</si>
  <si>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</si>
  <si>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</si>
  <si>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</si>
  <si>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</si>
  <si>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</si>
  <si>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</si>
  <si>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</si>
  <si>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</si>
  <si>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</si>
  <si>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</si>
  <si>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</si>
  <si>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</si>
  <si>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</si>
  <si>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</si>
  <si>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</si>
  <si>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</si>
  <si>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</si>
  <si>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</si>
  <si>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</si>
  <si>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</si>
  <si>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</si>
  <si>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</si>
  <si>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</si>
  <si>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</si>
  <si>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</si>
  <si>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</si>
  <si>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</si>
  <si>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</si>
  <si>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</si>
  <si>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</si>
  <si>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</si>
  <si>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</si>
  <si>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</si>
  <si>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</si>
  <si>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</si>
  <si>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</si>
  <si>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</si>
  <si>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</si>
  <si>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</si>
  <si>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</si>
  <si>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</si>
  <si>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</si>
  <si>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</si>
  <si>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</si>
  <si>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</si>
  <si>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</si>
  <si>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</si>
  <si>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</si>
  <si>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</si>
  <si>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</si>
  <si>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</si>
  <si>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</si>
  <si>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</si>
  <si>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</si>
  <si>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</si>
  <si>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</si>
  <si>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</si>
  <si>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</si>
  <si>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</si>
  <si>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</si>
  <si>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</si>
  <si>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</si>
  <si>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</si>
  <si>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</si>
  <si>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</si>
  <si>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</si>
  <si>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</si>
  <si>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</si>
  <si>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</si>
  <si>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</si>
  <si>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</si>
  <si>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</si>
  <si>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</si>
  <si>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</si>
  <si>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</si>
  <si>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</si>
  <si>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</si>
  <si>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</si>
  <si>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</si>
  <si>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</si>
  <si>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</si>
  <si>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</si>
  <si>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</si>
  <si>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</si>
  <si>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</si>
  <si>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</si>
  <si>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</si>
  <si>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</si>
  <si>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</si>
  <si>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</si>
  <si>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</si>
  <si>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</si>
  <si>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</si>
  <si>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</si>
  <si>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</si>
  <si>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</si>
  <si>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</si>
  <si>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</si>
  <si>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</si>
  <si>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</si>
  <si>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</si>
  <si>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</si>
  <si>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</si>
  <si>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</si>
  <si>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</si>
  <si>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</si>
  <si>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</si>
  <si>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</si>
  <si>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</si>
  <si>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</si>
  <si>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</si>
  <si>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</si>
  <si>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</si>
  <si>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</si>
  <si>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</si>
  <si>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</si>
  <si>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</si>
  <si>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</si>
  <si>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</si>
  <si>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</si>
  <si>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</si>
  <si>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</si>
  <si>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</si>
  <si>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</si>
  <si>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</si>
  <si>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</si>
  <si>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</si>
  <si>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</si>
  <si>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</si>
  <si>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</si>
  <si>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</si>
  <si>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</si>
  <si>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</si>
  <si>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</si>
  <si>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</si>
  <si>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</si>
  <si>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</si>
  <si>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</si>
  <si>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</si>
  <si>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</si>
  <si>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</si>
  <si>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</si>
  <si>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</si>
  <si>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</si>
  <si>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</si>
  <si>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</si>
  <si>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</si>
  <si>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</si>
  <si>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</si>
  <si>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</si>
  <si>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</si>
  <si>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</si>
  <si>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</si>
  <si>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</si>
  <si>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</si>
  <si>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</si>
  <si>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</si>
  <si>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</si>
  <si>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</si>
  <si>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</si>
  <si>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</si>
  <si>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</si>
  <si>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</si>
  <si>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</si>
  <si>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</si>
  <si>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</si>
  <si>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</si>
  <si>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</si>
  <si>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</si>
  <si>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</si>
  <si>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</si>
  <si>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</si>
  <si>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</si>
  <si>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</si>
  <si>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</si>
  <si>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</si>
  <si>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</si>
  <si>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</si>
  <si>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</si>
  <si>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</si>
  <si>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</si>
  <si>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</si>
  <si>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</si>
  <si>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</si>
  <si>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</si>
  <si>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</si>
  <si>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</si>
  <si>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</si>
  <si>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</si>
  <si>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</si>
  <si>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</si>
  <si>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</si>
  <si>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</si>
  <si>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</si>
  <si>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</si>
  <si>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</si>
  <si>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</si>
  <si>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</si>
  <si>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</si>
  <si>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</si>
  <si>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</si>
  <si>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</si>
  <si>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</si>
  <si>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</si>
  <si>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</si>
  <si>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</si>
  <si>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</si>
  <si>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</si>
  <si>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</si>
  <si>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</si>
  <si>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</si>
  <si>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</si>
  <si>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</si>
  <si>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</si>
  <si>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</si>
  <si>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</si>
  <si>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</si>
  <si>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</si>
  <si>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</si>
  <si>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</si>
  <si>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</si>
  <si>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</si>
  <si>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</si>
  <si>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</si>
  <si>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</si>
  <si>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</si>
  <si>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</si>
  <si>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</si>
  <si>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</si>
  <si>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</si>
  <si>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</si>
  <si>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</si>
  <si>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</si>
  <si>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</si>
  <si>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</si>
  <si>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</si>
  <si>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</si>
  <si>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</si>
  <si>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</si>
  <si>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</si>
  <si>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</si>
  <si>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</si>
  <si>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</si>
  <si>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</si>
  <si>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</si>
  <si>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</si>
  <si>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</si>
  <si>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</si>
  <si>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</si>
  <si>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</si>
  <si>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</si>
  <si>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</si>
  <si>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</si>
  <si>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</si>
  <si>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</si>
  <si>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</si>
  <si>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</si>
  <si>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</si>
  <si>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</si>
  <si>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</si>
  <si>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</si>
  <si>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</si>
  <si>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</si>
  <si>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</si>
  <si>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</si>
  <si>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</si>
  <si>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</si>
  <si>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</si>
  <si>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</si>
  <si>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</si>
  <si>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</si>
  <si>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</si>
  <si>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</si>
  <si>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</si>
  <si>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</si>
  <si>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</si>
  <si>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</si>
  <si>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</si>
  <si>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</si>
  <si>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</si>
  <si>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</si>
  <si>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</si>
  <si>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</si>
  <si>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</si>
  <si>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</si>
  <si>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</si>
  <si>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</si>
  <si>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</si>
  <si>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</si>
  <si>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</si>
  <si>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</si>
  <si>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</si>
  <si>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</si>
  <si>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</si>
  <si>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</si>
  <si>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</si>
  <si>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</si>
  <si>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</si>
  <si>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</si>
  <si>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</si>
  <si>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</si>
  <si>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</si>
  <si>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</si>
  <si>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</si>
  <si>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</si>
  <si>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</si>
  <si>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</si>
  <si>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</si>
  <si>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</si>
  <si>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</si>
  <si>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</si>
  <si>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</si>
  <si>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</si>
  <si>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</si>
  <si>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</si>
  <si>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</si>
  <si>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</si>
  <si>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</si>
  <si>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</si>
  <si>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</si>
  <si>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</si>
  <si>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</si>
  <si>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</si>
  <si>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</si>
  <si>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</si>
  <si>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</si>
  <si>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</si>
  <si>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</si>
  <si>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</si>
  <si>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</si>
  <si>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</si>
  <si>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</si>
  <si>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</si>
  <si>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</si>
  <si>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</si>
  <si>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</si>
  <si>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</si>
  <si>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</si>
  <si>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</si>
  <si>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</si>
  <si>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</si>
  <si>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</si>
  <si>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</si>
  <si>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</si>
  <si>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</si>
  <si>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</si>
  <si>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</si>
  <si>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</si>
  <si>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</si>
  <si>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</si>
  <si>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</si>
  <si>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</si>
  <si>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</si>
  <si>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</si>
  <si>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</si>
  <si>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</si>
  <si>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</si>
  <si>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</si>
  <si>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</si>
  <si>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</si>
  <si>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</si>
  <si>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</si>
  <si>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</si>
  <si>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</si>
  <si>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</si>
  <si>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</si>
  <si>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</si>
  <si>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</si>
  <si>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</si>
  <si>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</si>
  <si>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</si>
  <si>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</si>
  <si>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</si>
  <si>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</si>
  <si>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</si>
  <si>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</si>
  <si>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</si>
  <si>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</si>
  <si>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</si>
  <si>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</si>
  <si>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</si>
  <si>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</si>
  <si>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</si>
  <si>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</si>
  <si>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</si>
  <si>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</si>
  <si>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</si>
  <si>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</si>
  <si>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</si>
  <si>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</si>
  <si>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</si>
  <si>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</si>
  <si>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</si>
  <si>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</si>
  <si>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</si>
  <si>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</si>
  <si>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</si>
  <si>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</si>
  <si>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</si>
  <si>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</si>
  <si>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</si>
  <si>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</si>
  <si>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</si>
  <si>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</si>
  <si>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</si>
  <si>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</si>
  <si>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</si>
  <si>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</si>
  <si>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</si>
  <si>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</si>
  <si>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</si>
  <si>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</si>
  <si>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</si>
  <si>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</si>
  <si>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</si>
  <si>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</si>
  <si>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</si>
  <si>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</si>
  <si>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</si>
  <si>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</si>
  <si>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</si>
  <si>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</si>
  <si>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</si>
  <si>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</si>
  <si>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</si>
  <si>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</si>
  <si>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</si>
  <si>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</si>
  <si>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</si>
  <si>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</si>
  <si>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</si>
  <si>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</si>
  <si>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</si>
  <si>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</si>
  <si>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</si>
  <si>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</si>
  <si>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</si>
  <si>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</si>
  <si>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</si>
  <si>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</si>
  <si>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</si>
  <si>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</si>
  <si>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</si>
  <si>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</si>
  <si>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</si>
  <si>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</si>
  <si>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</si>
  <si>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</si>
  <si>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</si>
  <si>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</si>
  <si>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</si>
  <si>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</si>
  <si>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</si>
  <si>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</si>
  <si>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</si>
  <si>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</si>
  <si>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</si>
  <si>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</si>
  <si>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</si>
  <si>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</si>
  <si>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</si>
  <si>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</si>
  <si>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</si>
  <si>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</si>
  <si>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</si>
  <si>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</si>
  <si>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</si>
  <si>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</si>
  <si>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</si>
  <si>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</si>
  <si>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</si>
  <si>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</si>
  <si>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</si>
  <si>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</si>
  <si>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</si>
  <si>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</si>
  <si>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</si>
  <si>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</si>
  <si>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</si>
  <si>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</si>
  <si>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</si>
  <si>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</si>
  <si>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</si>
  <si>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</si>
  <si>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</si>
  <si>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</si>
  <si>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</si>
  <si>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</si>
  <si>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</si>
  <si>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</si>
  <si>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</si>
  <si>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</si>
  <si>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</si>
  <si>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</si>
  <si>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</si>
  <si>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</si>
  <si>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</si>
  <si>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</si>
  <si>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</si>
  <si>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</si>
  <si>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</si>
  <si>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</si>
  <si>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</si>
  <si>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</si>
  <si>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</si>
  <si>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</si>
  <si>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</si>
  <si>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</si>
  <si>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</si>
  <si>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</si>
  <si>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</si>
  <si>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</si>
  <si>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</si>
  <si>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</si>
  <si>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</si>
  <si>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</si>
  <si>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</si>
  <si>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</si>
  <si>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</si>
  <si>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</si>
  <si>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</si>
  <si>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</si>
  <si>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</si>
  <si>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</si>
  <si>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</si>
  <si>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</si>
  <si>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</si>
  <si>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</si>
  <si>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</si>
  <si>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</si>
  <si>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</si>
  <si>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</si>
  <si>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</si>
  <si>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</si>
  <si>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</si>
  <si>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</si>
  <si>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</si>
  <si>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</si>
  <si>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</si>
  <si>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</si>
  <si>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</si>
  <si>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</si>
  <si>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</si>
  <si>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</si>
  <si>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</si>
  <si>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</si>
  <si>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</si>
  <si>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</si>
  <si>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</si>
  <si>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</si>
  <si>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</si>
  <si>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</si>
  <si>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</si>
  <si>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</si>
  <si>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</si>
  <si>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</si>
  <si>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</si>
  <si>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</si>
  <si>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</si>
  <si>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</si>
  <si>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</si>
  <si>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</si>
  <si>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</si>
  <si>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</si>
  <si>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</si>
  <si>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</si>
  <si>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</si>
  <si>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</si>
  <si>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</si>
  <si>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</si>
  <si>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</si>
  <si>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</si>
  <si>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</si>
  <si>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</si>
  <si>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</si>
  <si>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</si>
  <si>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</si>
  <si>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</si>
  <si>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</si>
  <si>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</si>
  <si>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</si>
  <si>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</si>
  <si>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</si>
  <si>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</si>
  <si>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</si>
  <si>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</si>
  <si>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</si>
  <si>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</si>
  <si>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</si>
  <si>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</si>
  <si>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</si>
  <si>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</si>
  <si>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</si>
  <si>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</si>
  <si>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</si>
  <si>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</si>
  <si>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</si>
  <si>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</si>
  <si>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</si>
  <si>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</si>
  <si>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</si>
  <si>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</si>
  <si>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</si>
  <si>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</si>
  <si>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</si>
  <si>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</si>
  <si>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</si>
  <si>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</si>
  <si>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</si>
  <si>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</si>
  <si>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</si>
  <si>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</si>
  <si>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</si>
  <si>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</si>
  <si>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</si>
  <si>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</si>
  <si>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</si>
  <si>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</si>
  <si>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</si>
  <si>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</si>
  <si>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</si>
  <si>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</si>
  <si>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</si>
  <si>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</si>
  <si>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</si>
  <si>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</si>
  <si>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</si>
  <si>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</si>
  <si>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</si>
  <si>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</si>
  <si>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</si>
  <si>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</si>
  <si>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</si>
  <si>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</si>
  <si>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</si>
  <si>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</si>
  <si>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</si>
  <si>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</si>
  <si>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</si>
  <si>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</si>
  <si>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</si>
  <si>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</si>
  <si>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</si>
  <si>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</si>
  <si>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</si>
  <si>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</si>
  <si>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</si>
  <si>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</si>
  <si>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</si>
  <si>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</si>
  <si>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</si>
  <si>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</si>
  <si>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</si>
  <si>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</si>
  <si>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</si>
  <si>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</si>
  <si>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</si>
  <si>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</si>
  <si>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</si>
  <si>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</si>
  <si>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</si>
  <si>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</si>
  <si>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</si>
  <si>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</si>
  <si>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</si>
  <si>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</si>
  <si>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</si>
  <si>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</si>
  <si>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</si>
  <si>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</si>
  <si>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</si>
  <si>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</si>
  <si>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</si>
  <si>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</si>
  <si>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</si>
  <si>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</si>
  <si>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</si>
  <si>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</si>
  <si>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</si>
  <si>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</si>
  <si>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</si>
  <si>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</si>
  <si>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</si>
  <si>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</si>
  <si>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</si>
  <si>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</si>
  <si>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</si>
  <si>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</si>
  <si>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</si>
  <si>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</si>
  <si>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</si>
  <si>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</si>
  <si>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</si>
  <si>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</si>
  <si>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</si>
  <si>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</si>
  <si>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</si>
  <si>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</si>
  <si>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</si>
  <si>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</si>
  <si>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</si>
  <si>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</si>
  <si>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</si>
  <si>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</si>
  <si>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</si>
  <si>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</si>
  <si>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</si>
  <si>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</si>
  <si>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</si>
  <si>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</si>
  <si>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</si>
  <si>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</si>
  <si>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</si>
  <si>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</si>
  <si>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</si>
  <si>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</si>
  <si>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</si>
  <si>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</si>
  <si>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</si>
  <si>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</si>
  <si>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</si>
  <si>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</si>
  <si>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</si>
  <si>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</si>
  <si>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</si>
  <si>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</si>
  <si>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</si>
  <si>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</si>
  <si>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</si>
  <si>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</si>
  <si>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</si>
  <si>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</si>
  <si>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</si>
  <si>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</si>
  <si>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</si>
  <si>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</si>
  <si>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</si>
  <si>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</si>
  <si>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</si>
  <si>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</si>
  <si>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</si>
  <si>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</si>
  <si>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</si>
  <si>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</si>
  <si>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</si>
  <si>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</si>
  <si>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</si>
  <si>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</si>
  <si>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</si>
  <si>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</si>
  <si>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</si>
  <si>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</si>
  <si>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</si>
  <si>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</si>
  <si>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</si>
  <si>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</si>
  <si>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</si>
  <si>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</si>
  <si>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</si>
  <si>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</si>
  <si>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</si>
  <si>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</si>
  <si>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</si>
  <si>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</si>
  <si>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</si>
  <si>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</si>
  <si>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</si>
  <si>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</si>
  <si>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</si>
  <si>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</si>
  <si>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</si>
  <si>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</si>
  <si>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</si>
  <si>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</si>
  <si>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</si>
  <si>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</si>
  <si>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</si>
  <si>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</si>
  <si>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</si>
  <si>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</si>
  <si>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</si>
  <si>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</si>
  <si>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</si>
  <si>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</si>
  <si>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</si>
  <si>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</si>
  <si>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</si>
  <si>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</si>
  <si>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</si>
  <si>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</si>
  <si>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</si>
  <si>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</si>
  <si>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</si>
  <si>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</si>
  <si>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</si>
  <si>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</si>
  <si>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</si>
  <si>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</si>
  <si>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</si>
  <si>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</si>
  <si>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</si>
  <si>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</si>
  <si>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</si>
  <si>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</si>
  <si>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</si>
  <si>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</si>
  <si>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</si>
  <si>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</si>
  <si>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</si>
  <si>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</si>
  <si>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</si>
  <si>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</si>
  <si>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</si>
  <si>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</si>
  <si>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</si>
  <si>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</si>
  <si>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</si>
  <si>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</si>
  <si>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</si>
  <si>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</si>
  <si>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</si>
  <si>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</si>
  <si>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</si>
  <si>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</si>
  <si>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</si>
  <si>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</si>
  <si>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</si>
  <si>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</si>
  <si>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</si>
  <si>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</si>
  <si>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</si>
  <si>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</si>
  <si>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</si>
  <si>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</si>
  <si>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</si>
  <si>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</si>
  <si>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</si>
  <si>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</si>
  <si>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</si>
  <si>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</si>
  <si>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</si>
  <si>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</si>
  <si>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</si>
  <si>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</si>
  <si>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</si>
  <si>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</si>
  <si>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</si>
  <si>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</si>
  <si>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</si>
  <si>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</si>
  <si>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</si>
  <si>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</si>
  <si>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</si>
  <si>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</si>
  <si>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</si>
  <si>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</si>
  <si>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</si>
  <si>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</si>
  <si>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</si>
  <si>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</si>
  <si>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</si>
  <si>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</si>
  <si>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</si>
  <si>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</si>
  <si>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</si>
  <si>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</si>
  <si>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</si>
  <si>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</si>
  <si>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</si>
  <si>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</si>
  <si>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</si>
  <si>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</si>
  <si>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</si>
  <si>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</si>
  <si>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</si>
  <si>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</si>
  <si>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</si>
  <si>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</si>
  <si>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</si>
  <si>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</si>
  <si>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</si>
  <si>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</si>
  <si>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</si>
  <si>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</si>
  <si>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</si>
  <si>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</si>
  <si>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</si>
  <si>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</si>
  <si>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</si>
  <si>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</si>
  <si>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</si>
  <si>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</si>
  <si>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</si>
  <si>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</si>
  <si>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</si>
  <si>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</si>
  <si>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</si>
  <si>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</si>
  <si>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</si>
  <si>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</si>
  <si>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</si>
  <si>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</si>
  <si>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</si>
  <si>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</si>
  <si>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</si>
  <si>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</si>
  <si>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</si>
  <si>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</si>
  <si>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</si>
  <si>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</si>
  <si>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</si>
  <si>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</si>
  <si>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</si>
  <si>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</si>
  <si>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</si>
  <si>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</si>
  <si>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</si>
  <si>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</si>
  <si>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</si>
  <si>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</si>
  <si>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</si>
  <si>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</si>
  <si>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</si>
  <si>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</si>
  <si>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</si>
  <si>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</si>
  <si>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</si>
  <si>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</si>
  <si>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</si>
  <si>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</si>
  <si>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</si>
  <si>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</si>
  <si>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</si>
  <si>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</si>
  <si>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</si>
  <si>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</si>
  <si>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</si>
  <si>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</si>
  <si>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</si>
  <si>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</si>
  <si>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</si>
  <si>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</si>
  <si>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</si>
  <si>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</si>
  <si>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</si>
  <si>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</si>
  <si>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</si>
  <si>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</si>
  <si>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</si>
  <si>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</si>
  <si>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</si>
  <si>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</si>
  <si>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</si>
  <si>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</si>
  <si>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</si>
  <si>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</si>
  <si>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</si>
  <si>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</si>
  <si>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</si>
  <si>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</si>
  <si>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</si>
  <si>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</si>
  <si>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</si>
  <si>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</si>
  <si>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</si>
  <si>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</si>
  <si>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</si>
  <si>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</si>
  <si>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</si>
  <si>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</si>
  <si>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</si>
  <si>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</si>
  <si>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</si>
  <si>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</si>
  <si>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</si>
  <si>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</si>
  <si>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</si>
  <si>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</si>
  <si>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</si>
  <si>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</si>
  <si>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</si>
  <si>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</si>
  <si>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</si>
  <si>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</si>
  <si>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</si>
  <si>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</si>
  <si>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</si>
  <si>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</si>
  <si>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</si>
  <si>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</si>
  <si>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</si>
  <si>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</si>
  <si>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</si>
  <si>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</si>
  <si>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</si>
  <si>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</si>
  <si>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</si>
  <si>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</si>
  <si>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</si>
  <si>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</si>
  <si>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</si>
  <si>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</si>
  <si>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</si>
  <si>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</si>
  <si>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</si>
  <si>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</si>
  <si>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</si>
  <si>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</si>
  <si>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</si>
  <si>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</si>
  <si>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</si>
  <si>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</si>
  <si>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</si>
  <si>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</si>
  <si>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</si>
  <si>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</si>
  <si>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</si>
  <si>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</si>
  <si>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</si>
  <si>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</si>
  <si>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</si>
  <si>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</si>
  <si>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</si>
  <si>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</si>
  <si>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</si>
  <si>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</si>
  <si>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</si>
  <si>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</si>
  <si>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</si>
  <si>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</si>
  <si>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</si>
  <si>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</si>
  <si>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</si>
  <si>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</si>
  <si>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</si>
  <si>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</si>
  <si>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</si>
  <si>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</si>
  <si>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</si>
  <si>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</si>
  <si>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</si>
  <si>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</si>
  <si>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</si>
  <si>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</si>
  <si>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</si>
  <si>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</si>
  <si>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</si>
  <si>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</si>
  <si>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</si>
  <si>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</si>
  <si>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</si>
  <si>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</si>
  <si>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</si>
  <si>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</si>
  <si>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</si>
  <si>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</si>
  <si>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</si>
  <si>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</si>
  <si>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</si>
  <si>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</si>
  <si>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</si>
  <si>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</si>
  <si>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</si>
  <si>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</si>
  <si>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</si>
  <si>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</si>
  <si>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</si>
  <si>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</si>
  <si>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</si>
  <si>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</si>
  <si>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</si>
  <si>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</si>
  <si>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</si>
  <si>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</si>
  <si>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</si>
  <si>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</si>
  <si>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</si>
  <si>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</si>
  <si>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</si>
  <si>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</si>
  <si>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</si>
  <si>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</si>
  <si>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</si>
  <si>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</si>
  <si>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</si>
  <si>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</si>
  <si>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</si>
  <si>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</si>
  <si>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</si>
  <si>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</si>
  <si>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</si>
  <si>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</si>
  <si>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</si>
  <si>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</si>
  <si>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</si>
  <si>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</si>
  <si>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</si>
  <si>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</si>
  <si>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</si>
  <si>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</si>
  <si>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</si>
  <si>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</si>
  <si>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</si>
  <si>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</si>
  <si>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</si>
  <si>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</si>
  <si>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</si>
  <si>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</si>
  <si>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</si>
  <si>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</si>
  <si>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</si>
  <si>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</si>
  <si>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</si>
  <si>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</si>
  <si>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</si>
  <si>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</si>
  <si>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</si>
  <si>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</si>
  <si>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</si>
  <si>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</si>
  <si>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</si>
  <si>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</si>
  <si>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</si>
  <si>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</si>
  <si>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</si>
  <si>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</si>
  <si>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</si>
  <si>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</si>
  <si>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</si>
  <si>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</si>
  <si>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</si>
  <si>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</si>
  <si>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</si>
  <si>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</si>
  <si>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</si>
  <si>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</si>
  <si>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</si>
  <si>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</si>
  <si>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</si>
  <si>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</si>
  <si>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</si>
  <si>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</si>
  <si>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</si>
  <si>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</si>
  <si>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</si>
  <si>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</si>
  <si>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</si>
  <si>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</si>
  <si>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</si>
  <si>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</si>
  <si>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</si>
  <si>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</si>
  <si>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</si>
  <si>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</si>
  <si>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</si>
  <si>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</si>
  <si>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</si>
  <si>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</si>
  <si>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</si>
  <si>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</si>
  <si>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</si>
  <si>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</si>
  <si>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</si>
  <si>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</si>
  <si>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</si>
  <si>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</si>
  <si>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</si>
  <si>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</si>
  <si>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</si>
  <si>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</si>
  <si>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</si>
  <si>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</si>
  <si>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</si>
  <si>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</si>
  <si>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</si>
  <si>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</si>
  <si>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</si>
  <si>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</si>
  <si>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</si>
  <si>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</si>
  <si>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</si>
  <si>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</si>
  <si>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</si>
  <si>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</si>
  <si>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</si>
  <si>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</si>
  <si>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</si>
  <si>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</si>
  <si>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</si>
  <si>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</si>
  <si>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</si>
  <si>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</si>
  <si>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</si>
  <si>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</si>
  <si>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</si>
  <si>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</si>
  <si>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</si>
  <si>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</si>
  <si>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</si>
  <si>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</si>
  <si>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</si>
  <si>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</si>
  <si>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</si>
  <si>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</si>
  <si>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</si>
  <si>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</si>
  <si>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</si>
  <si>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</si>
  <si>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</si>
  <si>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</si>
  <si>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</si>
  <si>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</si>
  <si>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</si>
  <si>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</si>
  <si>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</si>
  <si>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</si>
  <si>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</si>
  <si>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</si>
  <si>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</si>
  <si>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</si>
  <si>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</si>
  <si>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</si>
  <si>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</si>
  <si>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</si>
  <si>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</si>
  <si>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</si>
  <si>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</si>
  <si>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</si>
  <si>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</si>
  <si>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</si>
  <si>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</si>
  <si>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</si>
  <si>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</si>
  <si>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</si>
  <si>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</si>
  <si>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</si>
  <si>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</si>
  <si>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</si>
  <si>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</si>
  <si>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</si>
  <si>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</si>
  <si>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</si>
  <si>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</si>
  <si>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</si>
  <si>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</si>
  <si>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</si>
  <si>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</si>
  <si>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</si>
  <si>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</si>
  <si>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</si>
  <si>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</si>
  <si>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</si>
  <si>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</si>
  <si>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</si>
  <si>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</si>
  <si>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</si>
  <si>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</si>
  <si>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</si>
  <si>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</si>
  <si>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</si>
  <si>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</si>
  <si>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</si>
  <si>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</si>
  <si>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</si>
  <si>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</si>
  <si>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</si>
  <si>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</si>
  <si>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</si>
  <si>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</si>
  <si>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</si>
  <si>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</si>
  <si>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</si>
  <si>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</si>
  <si>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</si>
  <si>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</si>
  <si>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</si>
  <si>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</si>
  <si>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</si>
  <si>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</si>
  <si>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</si>
  <si>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</si>
  <si>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</si>
  <si>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</si>
  <si>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</si>
  <si>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</si>
  <si>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</si>
  <si>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</si>
  <si>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</si>
  <si>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</si>
  <si>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</si>
  <si>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</si>
  <si>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</si>
  <si>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</si>
  <si>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</si>
  <si>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</si>
  <si>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</si>
  <si>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</si>
  <si>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</si>
  <si>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</si>
  <si>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</si>
  <si>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</si>
  <si>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</si>
  <si>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</si>
  <si>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</si>
  <si>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</si>
  <si>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</si>
  <si>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</si>
  <si>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</si>
  <si>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</si>
  <si>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</si>
  <si>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</si>
  <si>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</si>
  <si>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</si>
  <si>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</si>
  <si>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</si>
  <si>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</si>
  <si>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</si>
  <si>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</si>
  <si>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</si>
  <si>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</si>
  <si>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</si>
  <si>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</si>
  <si>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</si>
  <si>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</si>
  <si>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</si>
  <si>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</si>
  <si>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</si>
  <si>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</si>
  <si>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</si>
  <si>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</si>
  <si>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</si>
  <si>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</si>
  <si>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</si>
  <si>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</si>
  <si>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</si>
  <si>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</si>
  <si>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</si>
  <si>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</si>
  <si>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</si>
  <si>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</si>
  <si>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</si>
  <si>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</si>
  <si>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</si>
  <si>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</si>
  <si>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</si>
  <si>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</si>
  <si>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</si>
  <si>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</si>
  <si>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</si>
  <si>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</si>
  <si>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</si>
  <si>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</si>
  <si>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</si>
  <si>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</si>
  <si>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</si>
  <si>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</si>
  <si>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</si>
  <si>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</si>
  <si>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</si>
  <si>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</si>
  <si>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</si>
  <si>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</si>
  <si>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</si>
  <si>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</si>
  <si>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</si>
  <si>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</si>
  <si>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</si>
  <si>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</si>
  <si>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</si>
  <si>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</si>
  <si>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</si>
  <si>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</si>
  <si>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</si>
  <si>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</si>
  <si>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</si>
  <si>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</si>
  <si>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</si>
  <si>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</si>
  <si>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</si>
  <si>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</si>
  <si>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</si>
  <si>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</si>
  <si>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</si>
  <si>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</si>
  <si>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</si>
  <si>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</si>
  <si>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</si>
  <si>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</si>
  <si>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</si>
  <si>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</si>
  <si>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</si>
  <si>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</si>
  <si>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</si>
  <si>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</si>
  <si>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</si>
  <si>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</si>
  <si>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</si>
  <si>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</si>
  <si>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</si>
  <si>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</si>
  <si>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</si>
  <si>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</si>
  <si>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</si>
  <si>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</si>
  <si>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</si>
  <si>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</si>
  <si>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</si>
  <si>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</si>
  <si>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</si>
  <si>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</si>
  <si>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</si>
  <si>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</si>
  <si>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</si>
  <si>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</si>
  <si>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</si>
  <si>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</si>
  <si>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</si>
  <si>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</si>
  <si>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</si>
  <si>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</si>
  <si>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</si>
  <si>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</si>
  <si>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</si>
  <si>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</si>
  <si>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</si>
  <si>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</si>
  <si>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</si>
  <si>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</si>
  <si>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</si>
  <si>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</si>
  <si>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</si>
  <si>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</si>
  <si>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</si>
  <si>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</si>
  <si>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</si>
  <si>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</si>
  <si>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</si>
  <si>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</si>
  <si>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</si>
  <si>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</si>
  <si>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</si>
  <si>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</si>
  <si>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</si>
  <si>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</si>
  <si>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</si>
  <si>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</si>
  <si>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</si>
  <si>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</si>
  <si>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</si>
  <si>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</si>
  <si>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</si>
  <si>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</si>
  <si>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</si>
  <si>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</si>
  <si>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</si>
  <si>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</si>
  <si>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</si>
  <si>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</si>
  <si>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</si>
  <si>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</si>
  <si>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</si>
  <si>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</si>
  <si>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</si>
  <si>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</si>
  <si>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</si>
  <si>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</si>
  <si>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</si>
  <si>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</si>
  <si>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</si>
  <si>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</si>
  <si>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</si>
  <si>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</si>
  <si>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</si>
  <si>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</si>
  <si>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</si>
  <si>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</si>
  <si>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</si>
  <si>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</si>
  <si>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</si>
  <si>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</si>
  <si>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</si>
  <si>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</si>
  <si>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</si>
  <si>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</si>
  <si>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</si>
  <si>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</si>
  <si>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</si>
  <si>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</si>
  <si>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</si>
  <si>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</si>
  <si>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</si>
  <si>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</si>
  <si>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</si>
  <si>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</si>
  <si>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</si>
  <si>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</si>
  <si>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</si>
  <si>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</si>
  <si>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</si>
  <si>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</si>
  <si>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</si>
  <si>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</si>
  <si>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</si>
  <si>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</si>
  <si>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</si>
  <si>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</si>
  <si>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</si>
  <si>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</si>
  <si>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</si>
  <si>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</si>
  <si>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</si>
  <si>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</si>
  <si>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</si>
  <si>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</si>
  <si>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</si>
  <si>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</si>
  <si>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</si>
  <si>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</si>
  <si>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</si>
  <si>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</si>
  <si>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</si>
  <si>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</si>
  <si>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</si>
  <si>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</si>
  <si>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</si>
  <si>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</si>
  <si>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</si>
  <si>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</si>
  <si>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</si>
  <si>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</si>
  <si>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</si>
  <si>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</si>
  <si>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</si>
  <si>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</si>
  <si>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</si>
  <si>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</si>
  <si>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</si>
  <si>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</si>
  <si>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</si>
  <si>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</si>
  <si>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</si>
  <si>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</si>
  <si>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</si>
  <si>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</si>
  <si>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</si>
  <si>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</si>
  <si>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</si>
  <si>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</si>
  <si>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</si>
  <si>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</si>
  <si>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</si>
  <si>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</si>
  <si>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</si>
  <si>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</si>
  <si>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</si>
  <si>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</si>
  <si>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</si>
  <si>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</si>
  <si>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</si>
  <si>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</si>
  <si>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</si>
  <si>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</si>
  <si>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</si>
  <si>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</si>
  <si>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</si>
  <si>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</si>
  <si>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</si>
  <si>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</si>
  <si>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</si>
  <si>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</si>
  <si>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</si>
  <si>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</si>
  <si>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</si>
  <si>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</si>
  <si>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</si>
  <si>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</si>
  <si>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</si>
  <si>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</si>
  <si>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</si>
  <si>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</si>
  <si>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</si>
  <si>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</si>
  <si>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</si>
  <si>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</si>
  <si>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</si>
  <si>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</si>
  <si>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</si>
  <si>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</si>
  <si>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</si>
  <si>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</si>
  <si>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</si>
  <si>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</si>
  <si>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</si>
  <si>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</si>
  <si>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</si>
  <si>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</si>
  <si>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</si>
  <si>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</si>
  <si>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</si>
  <si>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</si>
  <si>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</si>
  <si>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</si>
  <si>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</si>
  <si>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</si>
  <si>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</si>
  <si>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</si>
  <si>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</si>
  <si>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</si>
  <si>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</si>
  <si>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</si>
  <si>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</si>
  <si>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</si>
  <si>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</si>
  <si>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</si>
  <si>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</si>
  <si>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</si>
  <si>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</si>
  <si>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</si>
  <si>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</si>
  <si>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</si>
  <si>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</si>
  <si>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</si>
  <si>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</si>
  <si>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</si>
  <si>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</si>
  <si>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</si>
  <si>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</si>
  <si>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</si>
  <si>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</si>
  <si>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</si>
  <si>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</si>
  <si>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</si>
  <si>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</si>
  <si>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</si>
  <si>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</si>
  <si>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</si>
  <si>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</si>
  <si>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</si>
  <si>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</si>
  <si>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</si>
  <si>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</si>
  <si>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</si>
  <si>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</si>
  <si>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</si>
  <si>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</si>
  <si>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</si>
  <si>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</si>
  <si>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</si>
  <si>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</si>
  <si>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</si>
  <si>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</si>
  <si>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</si>
  <si>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</si>
  <si>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</si>
  <si>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</si>
  <si>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</si>
  <si>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</si>
  <si>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</si>
  <si>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</si>
  <si>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</si>
  <si>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</si>
  <si>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</si>
  <si>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</si>
  <si>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</si>
  <si>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</si>
  <si>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</si>
  <si>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</si>
  <si>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</si>
  <si>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</si>
  <si>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</si>
  <si>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</si>
  <si>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</si>
  <si>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</si>
  <si>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</si>
  <si>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</si>
  <si>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</si>
  <si>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</si>
  <si>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</si>
  <si>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</si>
  <si>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</si>
  <si>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</si>
  <si>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</si>
  <si>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</si>
  <si>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</si>
  <si>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</si>
  <si>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</si>
  <si>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</si>
  <si>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</si>
  <si>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</si>
  <si>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</si>
  <si>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</si>
  <si>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</si>
  <si>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</si>
  <si>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</si>
  <si>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</si>
  <si>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</si>
  <si>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</si>
  <si>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</si>
  <si>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</si>
  <si>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</si>
  <si>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</si>
  <si>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</si>
  <si>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</si>
  <si>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</si>
  <si>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</si>
  <si>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</si>
  <si>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</si>
  <si>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</si>
  <si>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</si>
  <si>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</si>
  <si>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</si>
  <si>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</si>
  <si>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</si>
  <si>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</si>
  <si>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</si>
  <si>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</si>
  <si>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</si>
  <si>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</si>
  <si>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</si>
  <si>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</si>
  <si>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</si>
  <si>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</si>
  <si>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</si>
  <si>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</si>
  <si>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</si>
  <si>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</si>
  <si>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</si>
  <si>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</si>
  <si>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</si>
  <si>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</si>
  <si>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</si>
  <si>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</si>
  <si>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</si>
  <si>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</si>
  <si>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</si>
  <si>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</si>
  <si>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</si>
  <si>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</si>
  <si>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</si>
  <si>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</si>
  <si>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</si>
  <si>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</si>
  <si>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</si>
  <si>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</si>
  <si>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</si>
  <si>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</si>
  <si>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</si>
  <si>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</si>
  <si>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</si>
  <si>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</si>
  <si>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</si>
  <si>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</si>
  <si>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</si>
  <si>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</si>
  <si>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</si>
  <si>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</si>
  <si>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</si>
  <si>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</si>
  <si>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</si>
  <si>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</si>
  <si>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</si>
  <si>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</si>
  <si>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</si>
  <si>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</si>
  <si>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</si>
  <si>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</si>
  <si>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</si>
  <si>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</si>
  <si>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</si>
  <si>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</si>
  <si>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</si>
  <si>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</si>
  <si>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</si>
  <si>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</si>
  <si>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</si>
  <si>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</si>
  <si>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</si>
  <si>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</si>
  <si>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</si>
  <si>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</si>
  <si>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</si>
  <si>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</si>
  <si>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</si>
  <si>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</si>
  <si>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</si>
  <si>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</si>
  <si>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</si>
  <si>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</si>
  <si>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</si>
  <si>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</si>
  <si>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</si>
  <si>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</si>
  <si>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</si>
  <si>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</si>
  <si>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</si>
  <si>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</si>
  <si>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</si>
  <si>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</si>
  <si>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</si>
  <si>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</si>
  <si>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</si>
  <si>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</si>
  <si>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</si>
  <si>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</si>
  <si>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</si>
  <si>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</si>
  <si>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</si>
  <si>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</si>
  <si>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</si>
  <si>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</si>
  <si>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</si>
  <si>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</si>
  <si>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</si>
  <si>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</si>
  <si>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</si>
  <si>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</si>
  <si>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</si>
  <si>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</si>
  <si>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</si>
  <si>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</si>
  <si>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</si>
  <si>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</si>
  <si>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</si>
  <si>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</si>
  <si>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</si>
  <si>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</si>
  <si>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</si>
  <si>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</si>
  <si>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</si>
  <si>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</si>
  <si>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</si>
  <si>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</si>
  <si>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</si>
  <si>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</si>
  <si>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</si>
  <si>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</si>
  <si>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</si>
  <si>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</si>
  <si>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</si>
  <si>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</si>
  <si>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</si>
  <si>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</si>
  <si>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</si>
  <si>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</si>
  <si>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</si>
  <si>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</si>
  <si>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</si>
  <si>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</si>
  <si>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</si>
  <si>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</si>
  <si>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</si>
  <si>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</si>
  <si>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</si>
  <si>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</si>
  <si>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</si>
  <si>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</si>
  <si>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</si>
  <si>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</si>
  <si>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</si>
  <si>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</si>
  <si>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</si>
  <si>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</si>
  <si>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</si>
  <si>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</si>
  <si>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</si>
  <si>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</si>
  <si>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</si>
  <si>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</si>
  <si>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</si>
  <si>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</si>
  <si>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</si>
  <si>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</si>
  <si>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</si>
  <si>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</si>
  <si>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</si>
  <si>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</si>
  <si>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</si>
  <si>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</si>
  <si>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</si>
  <si>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</si>
  <si>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</si>
  <si>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</si>
  <si>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</si>
  <si>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</si>
  <si>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</si>
  <si>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</si>
  <si>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</si>
  <si>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</si>
  <si>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</si>
  <si>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</si>
  <si>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</si>
  <si>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</si>
  <si>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</si>
  <si>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</si>
  <si>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</si>
  <si>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</si>
  <si>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</si>
  <si>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</si>
  <si>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</si>
  <si>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</si>
  <si>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</si>
  <si>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</si>
  <si>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</si>
  <si>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</si>
  <si>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</si>
  <si>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</si>
  <si>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</si>
  <si>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</si>
  <si>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</si>
  <si>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</si>
  <si>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</si>
  <si>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</si>
  <si>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</si>
  <si>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</si>
  <si>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</si>
  <si>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</si>
  <si>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</si>
  <si>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</si>
  <si>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</si>
  <si>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</si>
  <si>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</si>
  <si>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</si>
  <si>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</si>
  <si>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</si>
  <si>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</si>
  <si>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</si>
  <si>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</si>
  <si>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</si>
  <si>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</si>
  <si>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</si>
  <si>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</si>
  <si>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</si>
  <si>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</si>
  <si>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</si>
  <si>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</si>
  <si>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</si>
  <si>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</si>
  <si>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</si>
  <si>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</si>
  <si>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</si>
  <si>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</si>
  <si>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</si>
  <si>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</si>
  <si>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</si>
  <si>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</si>
  <si>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</si>
  <si>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</si>
  <si>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</si>
  <si>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</si>
  <si>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</si>
  <si>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</si>
  <si>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</si>
  <si>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</si>
  <si>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</si>
  <si>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</si>
  <si>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</si>
  <si>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</si>
  <si>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</si>
  <si>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</si>
  <si>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</si>
  <si>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</si>
  <si>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</si>
  <si>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</si>
  <si>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</si>
  <si>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</si>
  <si>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</si>
  <si>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</si>
  <si>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</si>
  <si>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</si>
  <si>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</si>
  <si>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</si>
  <si>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</si>
  <si>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</si>
  <si>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</si>
  <si>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</si>
  <si>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</si>
  <si>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</si>
  <si>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</si>
  <si>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</si>
  <si>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</si>
  <si>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</si>
  <si>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</si>
  <si>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</si>
  <si>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</si>
  <si>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</si>
  <si>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</si>
  <si>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</si>
  <si>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</si>
  <si>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</si>
  <si>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</si>
  <si>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</si>
  <si>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</si>
  <si>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</si>
  <si>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</si>
  <si>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</si>
  <si>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</si>
  <si>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</si>
  <si>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</si>
  <si>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</si>
  <si>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</si>
  <si>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</si>
  <si>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</si>
  <si>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</si>
  <si>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</si>
  <si>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</si>
  <si>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</si>
  <si>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</si>
  <si>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</si>
  <si>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</si>
  <si>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</si>
  <si>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</si>
  <si>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</si>
  <si>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</si>
  <si>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</si>
  <si>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</si>
  <si>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</si>
  <si>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</si>
  <si>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</si>
  <si>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</si>
  <si>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</si>
  <si>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</si>
  <si>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</si>
  <si>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</si>
  <si>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</si>
  <si>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</si>
  <si>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</si>
  <si>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</si>
  <si>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</si>
  <si>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</si>
  <si>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</si>
  <si>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</si>
  <si>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</si>
  <si>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</si>
  <si>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</si>
  <si>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</si>
  <si>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</si>
  <si>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</si>
  <si>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</si>
  <si>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</si>
  <si>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</si>
  <si>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</si>
  <si>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</si>
  <si>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</si>
  <si>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</si>
  <si>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</si>
  <si>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</si>
  <si>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</si>
  <si>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</si>
  <si>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</si>
  <si>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</si>
  <si>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</si>
  <si>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</si>
  <si>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</si>
  <si>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</si>
  <si>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</si>
  <si>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</si>
  <si>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</si>
  <si>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</si>
  <si>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</si>
  <si>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</si>
  <si>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</si>
  <si>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</si>
  <si>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</si>
  <si>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</si>
  <si>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</si>
  <si>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</si>
  <si>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</si>
  <si>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</si>
  <si>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</si>
  <si>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</si>
  <si>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</si>
  <si>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</si>
  <si>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</si>
  <si>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</si>
  <si>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</si>
  <si>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</si>
  <si>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</si>
  <si>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</si>
  <si>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</si>
  <si>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</si>
  <si>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</si>
  <si>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</si>
  <si>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</si>
  <si>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</si>
  <si>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</si>
  <si>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</si>
  <si>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</si>
  <si>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</si>
  <si>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</si>
  <si>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</si>
  <si>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</si>
  <si>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</si>
  <si>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</si>
  <si>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</si>
  <si>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</si>
  <si>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</si>
  <si>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</si>
  <si>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</si>
  <si>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</si>
  <si>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</si>
  <si>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</si>
  <si>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</si>
  <si>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</si>
  <si>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</si>
  <si>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</si>
  <si>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</si>
  <si>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</si>
  <si>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</si>
  <si>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</si>
  <si>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</si>
  <si>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</si>
  <si>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</si>
  <si>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</si>
  <si>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</si>
  <si>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</si>
  <si>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</si>
  <si>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</si>
  <si>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</si>
  <si>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</si>
  <si>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</si>
  <si>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</si>
  <si>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</si>
  <si>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</si>
  <si>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</si>
  <si>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</si>
  <si>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</si>
  <si>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</si>
  <si>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</si>
  <si>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</si>
  <si>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</si>
  <si>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</si>
  <si>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</si>
  <si>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</si>
  <si>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</si>
  <si>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</si>
  <si>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</si>
  <si>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</si>
  <si>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</si>
  <si>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</si>
  <si>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</si>
  <si>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</si>
  <si>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</si>
  <si>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</si>
  <si>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</si>
  <si>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</si>
  <si>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</si>
  <si>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</si>
  <si>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</si>
  <si>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</si>
  <si>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</si>
  <si>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</si>
  <si>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</si>
  <si>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</si>
  <si>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</si>
  <si>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</si>
  <si>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</si>
  <si>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</si>
  <si>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</si>
  <si>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</si>
  <si>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</si>
  <si>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</si>
  <si>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</si>
  <si>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</si>
  <si>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</si>
  <si>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</si>
  <si>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</si>
  <si>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</si>
  <si>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</si>
  <si>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</si>
  <si>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</si>
  <si>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</si>
  <si>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</si>
  <si>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</si>
  <si>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</si>
  <si>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</si>
  <si>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</si>
  <si>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</si>
  <si>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</si>
  <si>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</si>
  <si>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</si>
  <si>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</si>
  <si>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</si>
  <si>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</si>
  <si>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</si>
  <si>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</si>
  <si>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</si>
  <si>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</si>
  <si>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</si>
  <si>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</si>
  <si>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</si>
  <si>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</si>
  <si>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</si>
  <si>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</si>
  <si>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</si>
  <si>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</si>
  <si>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</si>
  <si>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</si>
  <si>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</si>
  <si>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</si>
  <si>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</si>
  <si>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</si>
  <si>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</si>
  <si>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</si>
  <si>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</si>
  <si>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</si>
  <si>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</si>
  <si>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</si>
  <si>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</si>
  <si>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</si>
  <si>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</si>
  <si>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</si>
  <si>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</si>
  <si>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</si>
  <si>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</si>
  <si>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</si>
  <si>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</si>
  <si>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</si>
  <si>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</si>
  <si>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</si>
  <si>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</si>
  <si>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</si>
  <si>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</si>
  <si>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</si>
  <si>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</si>
  <si>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</si>
  <si>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</si>
  <si>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</si>
  <si>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</si>
  <si>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</si>
  <si>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</si>
  <si>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</si>
  <si>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</si>
  <si>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</si>
  <si>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</si>
  <si>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</si>
  <si>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</si>
  <si>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</si>
  <si>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</si>
  <si>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</si>
  <si>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</si>
  <si>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</si>
  <si>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</si>
  <si>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</si>
  <si>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</si>
  <si>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</si>
  <si>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</si>
  <si>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</si>
  <si>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</si>
  <si>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</si>
  <si>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</si>
  <si>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</si>
  <si>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</si>
  <si>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</si>
  <si>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</si>
  <si>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</si>
  <si>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</si>
  <si>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</si>
  <si>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</si>
  <si>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</si>
  <si>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</si>
  <si>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</si>
  <si>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</si>
  <si>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</si>
  <si>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</si>
  <si>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</si>
  <si>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</si>
  <si>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</si>
  <si>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</si>
  <si>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</si>
  <si>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</si>
  <si>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</si>
  <si>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</si>
  <si>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</si>
  <si>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</si>
  <si>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</si>
  <si>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</si>
  <si>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</si>
  <si>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</si>
  <si>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</si>
  <si>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</si>
  <si>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</si>
  <si>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</si>
  <si>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</si>
  <si>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</si>
  <si>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</si>
  <si>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</si>
  <si>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</si>
  <si>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</si>
  <si>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</si>
  <si>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</si>
  <si>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</si>
  <si>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</si>
  <si>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</si>
  <si>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</si>
  <si>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</si>
  <si>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</si>
  <si>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</si>
  <si>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</si>
  <si>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</si>
  <si>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</si>
  <si>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</si>
  <si>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</si>
  <si>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</si>
  <si>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</si>
  <si>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</si>
  <si>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</si>
  <si>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</si>
  <si>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</si>
  <si>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</si>
  <si>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</si>
  <si>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</si>
  <si>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</si>
  <si>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</si>
  <si>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</si>
  <si>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</si>
  <si>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</si>
  <si>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</si>
  <si>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</si>
  <si>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</si>
  <si>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</si>
  <si>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</si>
  <si>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</si>
  <si>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</si>
  <si>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</si>
  <si>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</si>
  <si>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</si>
  <si>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</si>
  <si>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</si>
  <si>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</si>
  <si>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</si>
  <si>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</si>
  <si>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</si>
  <si>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</si>
  <si>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</si>
  <si>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</si>
  <si>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</si>
  <si>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</si>
  <si>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</si>
  <si>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</si>
  <si>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</si>
  <si>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</si>
  <si>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</si>
  <si>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</si>
  <si>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</si>
  <si>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</si>
  <si>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</si>
  <si>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</si>
  <si>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</si>
  <si>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</si>
  <si>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</si>
  <si>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</si>
  <si>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</si>
  <si>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</si>
  <si>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</si>
  <si>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</si>
  <si>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</si>
  <si>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</si>
  <si>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</si>
  <si>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</si>
  <si>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</si>
  <si>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</si>
  <si>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</si>
  <si>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</si>
  <si>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</si>
  <si>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</si>
  <si>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</si>
  <si>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</si>
  <si>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</si>
  <si>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</si>
  <si>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</si>
  <si>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</si>
  <si>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</si>
  <si>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</si>
  <si>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</si>
  <si>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</si>
  <si>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</si>
  <si>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</si>
  <si>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</si>
  <si>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</si>
  <si>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</si>
  <si>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</si>
  <si>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</si>
  <si>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</si>
  <si>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</si>
  <si>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</si>
  <si>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</si>
  <si>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</si>
  <si>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</si>
  <si>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</si>
  <si>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</si>
  <si>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</si>
  <si>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</si>
  <si>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</si>
  <si>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</si>
  <si>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</si>
  <si>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</si>
  <si>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</si>
  <si>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</si>
  <si>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</si>
  <si>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</si>
  <si>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</si>
  <si>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</si>
  <si>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</si>
  <si>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</si>
  <si>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</si>
  <si>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</si>
  <si>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</si>
  <si>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</si>
  <si>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</si>
  <si>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</si>
  <si>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</si>
  <si>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</si>
  <si>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</si>
  <si>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</si>
  <si>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</si>
  <si>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</si>
  <si>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</si>
  <si>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</si>
  <si>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</si>
  <si>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</si>
  <si>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</si>
  <si>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</si>
  <si>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</si>
  <si>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</si>
  <si>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</si>
  <si>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</si>
  <si>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</si>
  <si>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</si>
  <si>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</si>
  <si>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</si>
  <si>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</si>
  <si>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</si>
  <si>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</si>
  <si>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</si>
  <si>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</si>
  <si>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</si>
  <si>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</si>
  <si>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</si>
  <si>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</si>
  <si>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</si>
  <si>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</si>
  <si>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</si>
  <si>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</si>
  <si>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</si>
  <si>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</si>
  <si>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</si>
  <si>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</si>
  <si>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</si>
  <si>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</si>
  <si>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</si>
  <si>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</si>
  <si>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</si>
  <si>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</si>
  <si>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</si>
  <si>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</si>
  <si>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</si>
  <si>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</si>
  <si>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</si>
  <si>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</si>
  <si>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</si>
  <si>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</si>
  <si>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</si>
  <si>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</si>
  <si>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</si>
  <si>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</si>
  <si>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</si>
  <si>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</si>
  <si>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</si>
  <si>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</si>
  <si>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</si>
  <si>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</si>
  <si>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</si>
  <si>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</si>
  <si>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</si>
  <si>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</si>
  <si>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</si>
  <si>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</si>
  <si>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</si>
  <si>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</si>
  <si>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</si>
  <si>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</si>
  <si>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</si>
  <si>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</si>
  <si>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</si>
  <si>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</si>
  <si>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</si>
  <si>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</si>
  <si>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</si>
  <si>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</si>
  <si>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</si>
  <si>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</si>
  <si>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</si>
  <si>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</si>
  <si>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</si>
  <si>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</si>
  <si>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</si>
  <si>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</si>
  <si>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</si>
  <si>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</si>
  <si>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</si>
  <si>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</si>
  <si>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</si>
  <si>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</si>
  <si>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</si>
  <si>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</si>
  <si>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</si>
  <si>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</si>
  <si>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</si>
  <si>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</si>
  <si>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</si>
  <si>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</si>
  <si>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</si>
  <si>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</si>
  <si>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</si>
  <si>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</si>
  <si>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</si>
  <si>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</si>
  <si>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</si>
  <si>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</si>
  <si>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</si>
  <si>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</si>
  <si>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</si>
  <si>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</si>
  <si>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</si>
  <si>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</si>
  <si>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</si>
  <si>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</si>
  <si>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</si>
  <si>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</si>
  <si>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</si>
  <si>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</si>
  <si>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</si>
  <si>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</si>
  <si>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</si>
  <si>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</si>
  <si>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</si>
  <si>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</si>
  <si>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</si>
  <si>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</si>
  <si>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</si>
  <si>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</si>
  <si>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</si>
  <si>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</si>
  <si>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</si>
  <si>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</si>
  <si>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</si>
  <si>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</si>
  <si>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</si>
  <si>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</si>
  <si>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</si>
  <si>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</si>
  <si>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</si>
  <si>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</si>
  <si>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</si>
  <si>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</si>
  <si>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</si>
  <si>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</si>
  <si>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</si>
  <si>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</si>
  <si>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</si>
  <si>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</si>
  <si>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</si>
  <si>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</si>
  <si>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</si>
  <si>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</si>
  <si>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</si>
  <si>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</si>
  <si>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</si>
  <si>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</si>
  <si>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</si>
  <si>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</si>
  <si>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</si>
  <si>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</si>
  <si>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</si>
  <si>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</si>
  <si>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</si>
  <si>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</si>
  <si>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</si>
  <si>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</si>
  <si>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</si>
  <si>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</si>
  <si>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</si>
  <si>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</si>
  <si>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</si>
  <si>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</si>
  <si>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</si>
  <si>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</si>
  <si>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</si>
  <si>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</si>
  <si>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</si>
  <si>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</si>
  <si>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</si>
  <si>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</si>
  <si>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</si>
  <si>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</si>
  <si>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</si>
  <si>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</si>
  <si>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</si>
  <si>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</si>
  <si>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</si>
  <si>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</si>
  <si>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</si>
  <si>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</si>
  <si>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</si>
  <si>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</si>
  <si>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</si>
  <si>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</si>
  <si>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</si>
  <si>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</si>
  <si>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</si>
  <si>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</si>
  <si>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</si>
  <si>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</si>
  <si>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</si>
  <si>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</si>
  <si>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</si>
  <si>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</si>
  <si>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</si>
  <si>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</si>
  <si>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</si>
  <si>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</si>
  <si>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</si>
  <si>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</si>
  <si>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</si>
  <si>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</si>
  <si>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</si>
  <si>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</si>
  <si>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</si>
  <si>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</si>
  <si>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</si>
  <si>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</si>
  <si>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</si>
  <si>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</si>
  <si>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</si>
  <si>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</si>
  <si>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</si>
  <si>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</si>
  <si>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</si>
  <si>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</si>
  <si>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</si>
  <si>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</si>
  <si>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</si>
  <si>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</si>
  <si>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</si>
  <si>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</si>
  <si>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</si>
  <si>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</si>
  <si>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</si>
  <si>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</si>
  <si>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</si>
  <si>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</si>
  <si>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</si>
  <si>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</si>
  <si>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</si>
  <si>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</si>
  <si>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</si>
  <si>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</si>
  <si>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</si>
  <si>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</si>
  <si>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</si>
  <si>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</si>
  <si>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</si>
  <si>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</si>
  <si>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</si>
  <si>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</si>
  <si>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</si>
  <si>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</si>
  <si>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</si>
  <si>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</si>
  <si>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</si>
  <si>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</si>
  <si>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</si>
  <si>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</si>
  <si>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</si>
  <si>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</si>
  <si>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</si>
  <si>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</si>
  <si>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</si>
  <si>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</si>
  <si>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</si>
  <si>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</si>
  <si>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</si>
  <si>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</si>
  <si>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</si>
  <si>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</si>
  <si>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</si>
  <si>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</si>
  <si>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</si>
  <si>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</si>
  <si>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</si>
  <si>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</si>
  <si>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</si>
  <si>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</si>
  <si>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</si>
  <si>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</si>
  <si>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</si>
  <si>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</si>
  <si>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</si>
  <si>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</si>
  <si>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</si>
  <si>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</si>
  <si>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</si>
  <si>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</si>
  <si>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</si>
  <si>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</si>
  <si>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</si>
  <si>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</si>
  <si>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</si>
  <si>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</si>
  <si>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</si>
  <si>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</si>
  <si>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</si>
  <si>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</si>
  <si>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</si>
  <si>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</si>
  <si>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</si>
  <si>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</si>
  <si>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</si>
  <si>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</si>
  <si>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</si>
  <si>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</si>
  <si>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</si>
  <si>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</si>
  <si>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</si>
  <si>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</si>
  <si>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</si>
  <si>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</si>
  <si>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</si>
  <si>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</si>
  <si>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</si>
  <si>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</si>
  <si>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</si>
  <si>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</si>
  <si>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</si>
  <si>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</si>
  <si>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</si>
  <si>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</si>
  <si>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</si>
  <si>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</si>
  <si>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</si>
  <si>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</si>
  <si>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</si>
  <si>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</si>
  <si>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</si>
  <si>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</si>
  <si>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</si>
  <si>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</si>
  <si>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</si>
  <si>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</si>
  <si>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</si>
  <si>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</si>
  <si>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</si>
  <si>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</si>
  <si>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</si>
  <si>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</si>
  <si>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</si>
  <si>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</si>
  <si>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</si>
  <si>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</si>
  <si>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</si>
  <si>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</si>
  <si>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</si>
  <si>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</si>
  <si>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</si>
  <si>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</si>
  <si>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</si>
  <si>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</si>
  <si>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</si>
  <si>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</si>
  <si>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</si>
  <si>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</si>
  <si>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</si>
  <si>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</si>
  <si>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</si>
  <si>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</si>
  <si>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</si>
  <si>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</si>
  <si>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</si>
  <si>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</si>
  <si>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</si>
  <si>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</si>
  <si>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</si>
  <si>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</si>
  <si>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</si>
  <si>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</si>
  <si>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</si>
  <si>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</si>
  <si>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</si>
  <si>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</si>
  <si>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</si>
  <si>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</si>
  <si>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</si>
  <si>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</si>
  <si>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</si>
  <si>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</si>
  <si>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</si>
  <si>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</si>
  <si>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</si>
  <si>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</si>
  <si>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</si>
  <si>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</si>
  <si>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</si>
  <si>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</si>
  <si>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</si>
  <si>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</si>
  <si>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</si>
  <si>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</si>
  <si>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</si>
  <si>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</si>
  <si>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</si>
  <si>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</si>
  <si>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</si>
  <si>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</si>
  <si>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</si>
  <si>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</si>
  <si>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</si>
  <si>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</si>
  <si>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</si>
  <si>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</si>
  <si>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</si>
  <si>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</si>
  <si>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</si>
  <si>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</si>
  <si>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</si>
  <si>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</si>
  <si>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</si>
  <si>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</si>
  <si>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</si>
  <si>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</si>
  <si>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</si>
  <si>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</si>
  <si>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</si>
  <si>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</si>
  <si>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</si>
  <si>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</si>
  <si>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</si>
  <si>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</si>
  <si>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</si>
  <si>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</si>
  <si>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</si>
  <si>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</si>
  <si>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</si>
  <si>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</si>
  <si>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</si>
  <si>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</si>
  <si>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</si>
  <si>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</si>
  <si>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</si>
  <si>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</si>
  <si>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</si>
  <si>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</si>
  <si>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</si>
  <si>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</si>
  <si>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</si>
  <si>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</si>
  <si>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</si>
  <si>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</si>
  <si>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</si>
  <si>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</si>
  <si>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</si>
  <si>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</si>
  <si>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</si>
  <si>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</si>
  <si>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</si>
  <si>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</si>
  <si>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</si>
  <si>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</si>
  <si>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</si>
  <si>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</si>
  <si>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</si>
  <si>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</si>
  <si>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</si>
  <si>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</si>
  <si>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</si>
  <si>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</si>
  <si>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</si>
  <si>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</si>
  <si>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</si>
  <si>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</si>
  <si>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</si>
  <si>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</si>
  <si>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</si>
  <si>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</si>
  <si>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</si>
  <si>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</si>
  <si>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</si>
  <si>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</si>
  <si>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</si>
  <si>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</si>
  <si>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</si>
  <si>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</si>
  <si>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</si>
  <si>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</si>
  <si>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</si>
  <si>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</si>
  <si>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</si>
  <si>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</si>
  <si>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</si>
  <si>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</si>
  <si>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</si>
  <si>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</si>
  <si>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</si>
  <si>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</si>
  <si>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</si>
  <si>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</si>
  <si>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</si>
  <si>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</si>
  <si>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</si>
  <si>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</si>
  <si>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</si>
  <si>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</si>
  <si>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</si>
  <si>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</si>
  <si>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</si>
  <si>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</si>
  <si>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</si>
  <si>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</si>
  <si>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</si>
  <si>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</si>
  <si>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</si>
  <si>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</si>
  <si>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</si>
  <si>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</si>
  <si>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</si>
  <si>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</si>
  <si>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</si>
  <si>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</si>
  <si>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</si>
  <si>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</si>
  <si>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</si>
  <si>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</si>
  <si>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</si>
  <si>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</si>
  <si>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</si>
  <si>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</si>
  <si>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</si>
  <si>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</si>
  <si>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</si>
  <si>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</si>
  <si>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</si>
  <si>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</si>
  <si>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</si>
  <si>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</si>
  <si>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</si>
  <si>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</si>
  <si>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</si>
  <si>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</si>
  <si>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</si>
  <si>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</si>
  <si>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</si>
  <si>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</si>
  <si>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</si>
  <si>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</si>
  <si>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</si>
  <si>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</si>
  <si>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</si>
  <si>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</si>
  <si>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</si>
  <si>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</si>
  <si>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</si>
  <si>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</si>
  <si>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</si>
  <si>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</si>
  <si>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</si>
  <si>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</si>
  <si>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</si>
  <si>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</si>
  <si>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</si>
  <si>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</si>
  <si>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</si>
  <si>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</si>
  <si>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</si>
  <si>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</si>
  <si>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</si>
  <si>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</si>
  <si>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</si>
  <si>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</si>
  <si>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</si>
  <si>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</si>
  <si>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</si>
  <si>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</si>
  <si>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</si>
  <si>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</si>
  <si>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</si>
  <si>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</si>
  <si>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</si>
  <si>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</si>
  <si>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</si>
  <si>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</si>
  <si>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</si>
  <si>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</si>
  <si>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</si>
  <si>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</si>
  <si>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</si>
  <si>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</si>
  <si>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</si>
  <si>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</si>
  <si>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</si>
  <si>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</si>
  <si>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</si>
  <si>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</si>
  <si>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</si>
  <si>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</si>
  <si>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</si>
  <si>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</si>
  <si>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</si>
  <si>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</si>
  <si>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</si>
  <si>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</si>
  <si>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</si>
  <si>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</si>
  <si>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</si>
  <si>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</si>
  <si>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</si>
  <si>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</si>
  <si>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</si>
  <si>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</si>
  <si>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</si>
  <si>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</si>
  <si>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</si>
  <si>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</si>
  <si>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</si>
  <si>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</si>
  <si>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</si>
  <si>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</si>
  <si>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</si>
  <si>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</si>
  <si>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</si>
  <si>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</si>
  <si>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</si>
  <si>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</si>
  <si>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</si>
  <si>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</si>
  <si>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</si>
  <si>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</si>
  <si>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</si>
  <si>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</si>
  <si>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</si>
  <si>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</si>
  <si>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</si>
  <si>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</si>
  <si>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</si>
  <si>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</si>
  <si>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</si>
  <si>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</si>
  <si>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</si>
  <si>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</si>
  <si>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</si>
  <si>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</si>
  <si>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</si>
  <si>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</si>
  <si>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</si>
  <si>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</si>
  <si>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</si>
  <si>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</si>
  <si>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</si>
  <si>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</si>
  <si>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</si>
  <si>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</si>
  <si>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</si>
  <si>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</si>
  <si>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</si>
  <si>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</si>
  <si>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</si>
  <si>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</si>
  <si>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</si>
  <si>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</si>
  <si>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</si>
  <si>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</si>
  <si>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</si>
  <si>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</si>
  <si>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</si>
  <si>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</si>
  <si>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</si>
  <si>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</si>
  <si>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</si>
  <si>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</si>
  <si>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</si>
  <si>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</si>
  <si>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</si>
  <si>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</si>
  <si>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</si>
  <si>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</si>
  <si>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</si>
  <si>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</si>
  <si>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</si>
  <si>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</si>
  <si>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</si>
  <si>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</si>
  <si>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</si>
  <si>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</si>
  <si>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</si>
  <si>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</si>
  <si>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</si>
  <si>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</si>
  <si>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</si>
  <si>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</si>
  <si>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</si>
  <si>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</si>
  <si>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</si>
  <si>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</si>
  <si>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</si>
  <si>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</si>
  <si>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</si>
  <si>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</si>
  <si>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</si>
  <si>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</si>
  <si>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</si>
  <si>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</si>
  <si>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</si>
  <si>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</si>
  <si>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</si>
  <si>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</si>
  <si>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</si>
  <si>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</si>
  <si>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</si>
  <si>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</si>
  <si>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</si>
  <si>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</si>
  <si>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</si>
  <si>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</si>
  <si>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</si>
  <si>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</si>
  <si>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</si>
  <si>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</si>
  <si>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</si>
  <si>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</si>
  <si>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</si>
  <si>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</si>
  <si>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</si>
  <si>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</si>
  <si>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</si>
  <si>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</si>
  <si>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</si>
  <si>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</si>
  <si>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</si>
  <si>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</si>
  <si>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</si>
  <si>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</si>
  <si>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</si>
  <si>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</si>
  <si>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</si>
  <si>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</si>
  <si>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</si>
  <si>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</si>
  <si>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</si>
  <si>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</si>
  <si>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</si>
  <si>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</si>
  <si>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</si>
  <si>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</si>
  <si>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</si>
  <si>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</si>
  <si>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</si>
  <si>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</si>
  <si>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</si>
  <si>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</si>
  <si>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</si>
  <si>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</si>
  <si>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</si>
  <si>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</si>
  <si>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</si>
  <si>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</si>
  <si>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</si>
  <si>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</si>
  <si>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</si>
  <si>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</si>
  <si>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</si>
  <si>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</si>
  <si>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</si>
  <si>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</si>
  <si>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</si>
  <si>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</si>
  <si>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</si>
  <si>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</si>
  <si>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</si>
  <si>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</si>
  <si>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</si>
  <si>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</si>
  <si>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</si>
  <si>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</si>
  <si>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</si>
  <si>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</si>
  <si>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</si>
  <si>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</si>
  <si>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</si>
  <si>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</si>
  <si>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</si>
  <si>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</si>
  <si>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</si>
  <si>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</si>
  <si>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</si>
  <si>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</si>
  <si>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</si>
  <si>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</si>
  <si>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</si>
  <si>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</si>
  <si>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</si>
  <si>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</si>
  <si>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</si>
  <si>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</si>
  <si>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</si>
  <si>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</si>
  <si>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</si>
  <si>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</si>
  <si>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</si>
  <si>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</si>
  <si>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</si>
  <si>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</si>
  <si>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</si>
  <si>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</si>
  <si>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</si>
  <si>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</si>
  <si>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</si>
  <si>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</si>
  <si>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</si>
  <si>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</si>
  <si>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</si>
  <si>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</si>
  <si>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</si>
  <si>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</si>
  <si>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</si>
  <si>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</si>
  <si>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</si>
  <si>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</si>
  <si>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</si>
  <si>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</si>
  <si>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</si>
  <si>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</si>
  <si>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</si>
  <si>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</si>
  <si>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</si>
  <si>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</si>
  <si>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</si>
  <si>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</si>
  <si>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</si>
  <si>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</si>
  <si>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</si>
  <si>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</si>
  <si>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</si>
  <si>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</si>
  <si>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</si>
  <si>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</si>
  <si>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</si>
  <si>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</si>
  <si>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</si>
  <si>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</si>
  <si>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</si>
  <si>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</si>
  <si>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</si>
  <si>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</si>
  <si>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</si>
  <si>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</si>
  <si>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</si>
  <si>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</si>
  <si>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</si>
  <si>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</si>
  <si>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</si>
  <si>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</si>
  <si>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</si>
  <si>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</si>
  <si>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</si>
  <si>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</si>
  <si>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</si>
  <si>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</si>
  <si>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</si>
  <si>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</si>
  <si>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</si>
  <si>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</si>
  <si>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</si>
  <si>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</si>
  <si>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</si>
  <si>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</si>
  <si>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</si>
  <si>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</si>
  <si>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</si>
  <si>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</si>
  <si>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</si>
  <si>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</si>
  <si>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</si>
  <si>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</si>
  <si>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</si>
  <si>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</si>
  <si>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</si>
  <si>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</si>
  <si>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</si>
  <si>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</si>
  <si>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</si>
  <si>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</si>
  <si>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</si>
  <si>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</si>
  <si>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</si>
  <si>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</si>
  <si>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</si>
  <si>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</si>
  <si>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</si>
  <si>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</si>
  <si>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</si>
  <si>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</si>
  <si>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</si>
  <si>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</si>
  <si>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</si>
  <si>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</si>
  <si>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</si>
  <si>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</si>
  <si>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</si>
  <si>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</si>
  <si>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</si>
  <si>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</si>
  <si>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</si>
  <si>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</si>
  <si>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</si>
  <si>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</si>
  <si>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</si>
  <si>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</si>
  <si>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</si>
  <si>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</si>
  <si>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</si>
  <si>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</si>
  <si>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</si>
  <si>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</si>
  <si>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</si>
  <si>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</si>
  <si>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</si>
  <si>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</si>
  <si>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</si>
  <si>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</si>
  <si>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</si>
  <si>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</si>
  <si>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</si>
  <si>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</si>
  <si>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</si>
  <si>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</si>
  <si>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</si>
  <si>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</si>
  <si>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</si>
  <si>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</si>
  <si>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</si>
  <si>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</si>
  <si>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</si>
  <si>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</si>
  <si>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</si>
  <si>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</si>
  <si>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</si>
  <si>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</si>
  <si>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</si>
  <si>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</si>
  <si>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</si>
  <si>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</si>
  <si>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</si>
  <si>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</si>
  <si>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</si>
  <si>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</si>
  <si>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</si>
  <si>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</si>
  <si>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</si>
  <si>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</si>
  <si>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</si>
  <si>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</si>
  <si>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</si>
  <si>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</si>
  <si>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</si>
  <si>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</si>
  <si>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</si>
  <si>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</si>
  <si>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</si>
  <si>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</si>
  <si>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</si>
  <si>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</si>
  <si>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</si>
  <si>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</si>
  <si>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</si>
  <si>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</si>
  <si>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</si>
  <si>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</si>
  <si>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</si>
  <si>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</si>
  <si>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</si>
  <si>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</si>
  <si>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</si>
  <si>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</si>
  <si>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</si>
  <si>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</si>
  <si>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</si>
  <si>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</si>
  <si>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</si>
  <si>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</si>
  <si>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</si>
  <si>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</si>
  <si>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</si>
  <si>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</si>
  <si>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</si>
  <si>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</si>
  <si>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</si>
  <si>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</si>
  <si>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</si>
  <si>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</si>
  <si>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</si>
  <si>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</si>
  <si>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</si>
  <si>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</si>
  <si>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</si>
  <si>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</si>
  <si>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</si>
  <si>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</si>
  <si>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</si>
  <si>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</si>
  <si>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</si>
  <si>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</si>
  <si>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</si>
  <si>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</si>
  <si>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</si>
  <si>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</si>
  <si>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</si>
  <si>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</si>
  <si>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</si>
  <si>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</si>
  <si>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</si>
  <si>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</si>
  <si>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</si>
  <si>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</si>
  <si>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</si>
  <si>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</si>
  <si>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</si>
  <si>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</si>
  <si>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</si>
  <si>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</si>
  <si>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</si>
  <si>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</si>
  <si>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</si>
  <si>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</si>
  <si>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</si>
  <si>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</si>
  <si>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</si>
  <si>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</si>
  <si>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</si>
  <si>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</si>
  <si>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</si>
  <si>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</si>
  <si>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</si>
  <si>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</si>
  <si>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</si>
  <si>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</si>
  <si>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</si>
  <si>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</si>
  <si>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</si>
  <si>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</si>
  <si>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</si>
  <si>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</si>
  <si>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</si>
  <si>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</si>
  <si>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</si>
  <si>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</si>
  <si>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</si>
  <si>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</si>
  <si>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</si>
  <si>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</si>
  <si>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</si>
  <si>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</si>
  <si>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</si>
  <si>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</si>
  <si>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</si>
  <si>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</si>
  <si>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</si>
  <si>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</si>
  <si>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</si>
  <si>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</si>
  <si>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</si>
  <si>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</si>
  <si>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</si>
  <si>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</si>
  <si>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</si>
  <si>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</si>
  <si>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</si>
  <si>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</si>
  <si>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</si>
  <si>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</si>
  <si>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</si>
  <si>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</si>
  <si>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</si>
  <si>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</si>
  <si>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</si>
  <si>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</si>
  <si>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</si>
  <si>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</si>
  <si>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</si>
  <si>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</si>
  <si>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</si>
  <si>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</si>
  <si>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</si>
  <si>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</si>
  <si>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</si>
  <si>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</si>
  <si>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</si>
  <si>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</si>
  <si>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</si>
  <si>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</si>
  <si>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</si>
  <si>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</si>
  <si>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</si>
  <si>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</si>
  <si>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</si>
  <si>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</si>
  <si>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</si>
  <si>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</si>
  <si>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</si>
  <si>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</si>
  <si>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</si>
  <si>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</si>
  <si>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</si>
  <si>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</si>
  <si>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</si>
  <si>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</si>
  <si>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</si>
  <si>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</si>
  <si>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</si>
  <si>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</si>
  <si>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</si>
  <si>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</si>
  <si>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</si>
  <si>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</si>
  <si>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</si>
  <si>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</si>
  <si>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</si>
  <si>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</si>
  <si>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</si>
  <si>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</si>
  <si>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</si>
  <si>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</si>
  <si>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</si>
  <si>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</si>
  <si>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</si>
  <si>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</si>
  <si>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</si>
  <si>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</si>
  <si>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</si>
  <si>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</si>
  <si>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</si>
  <si>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</si>
  <si>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</si>
  <si>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</si>
  <si>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</si>
  <si>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</si>
  <si>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</si>
  <si>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</si>
  <si>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</si>
  <si>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</si>
  <si>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</si>
  <si>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</si>
  <si>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</si>
  <si>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</si>
  <si>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</si>
  <si>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</si>
  <si>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</si>
  <si>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</si>
  <si>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</si>
  <si>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</si>
  <si>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</si>
  <si>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</si>
  <si>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</si>
  <si>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</si>
  <si>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</si>
  <si>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</si>
  <si>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</si>
  <si>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</si>
  <si>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</si>
  <si>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</si>
  <si>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</si>
  <si>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</si>
  <si>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</si>
  <si>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</si>
  <si>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</si>
  <si>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</si>
  <si>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</si>
  <si>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</si>
  <si>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</si>
  <si>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</si>
  <si>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</si>
  <si>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</si>
  <si>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</si>
  <si>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</si>
  <si>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</si>
  <si>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</si>
  <si>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</si>
  <si>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</si>
  <si>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</si>
  <si>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</si>
  <si>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</si>
  <si>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</si>
  <si>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</si>
  <si>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</si>
  <si>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</si>
  <si>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</si>
  <si>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</si>
  <si>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</si>
  <si>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</si>
  <si>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</si>
  <si>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</si>
  <si>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</si>
  <si>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</si>
  <si>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</si>
  <si>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</si>
  <si>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</si>
  <si>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</si>
  <si>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</si>
  <si>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</si>
  <si>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</si>
  <si>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</si>
  <si>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</si>
  <si>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</si>
  <si>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</si>
  <si>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</si>
  <si>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</si>
  <si>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</si>
  <si>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</si>
  <si>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</si>
  <si>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</si>
  <si>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</si>
  <si>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</si>
  <si>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</si>
  <si>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</si>
  <si>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</si>
  <si>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</si>
  <si>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</si>
  <si>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</si>
  <si>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</si>
  <si>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</si>
  <si>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</si>
  <si>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</si>
  <si>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</si>
  <si>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</si>
  <si>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</si>
  <si>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</si>
  <si>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</si>
  <si>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</si>
  <si>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</si>
  <si>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</si>
  <si>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</si>
  <si>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</si>
  <si>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</si>
  <si>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</si>
  <si>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</si>
  <si>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</si>
  <si>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</si>
  <si>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</si>
  <si>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</si>
  <si>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</si>
  <si>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</si>
  <si>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</si>
  <si>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</si>
  <si>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</si>
  <si>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</si>
  <si>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</si>
  <si>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</si>
  <si>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</si>
  <si>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</si>
  <si>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</si>
  <si>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</si>
  <si>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</si>
  <si>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</si>
  <si>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</si>
  <si>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</si>
  <si>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</si>
  <si>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</si>
  <si>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</si>
  <si>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</si>
  <si>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</si>
  <si>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</si>
  <si>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</si>
  <si>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</si>
  <si>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</si>
  <si>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</si>
  <si>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</si>
  <si>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</si>
  <si>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</si>
  <si>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</si>
  <si>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</si>
  <si>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</si>
  <si>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</si>
  <si>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</si>
  <si>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</si>
  <si>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</si>
  <si>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</si>
  <si>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</si>
  <si>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</si>
  <si>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</si>
  <si>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</si>
  <si>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</si>
  <si>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</si>
  <si>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</si>
  <si>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</si>
  <si>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</si>
  <si>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</si>
  <si>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</si>
  <si>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</si>
  <si>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</si>
  <si>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</si>
  <si>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</si>
  <si>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</si>
  <si>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</si>
  <si>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</si>
  <si>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</si>
  <si>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</si>
  <si>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</si>
  <si>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</si>
  <si>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</si>
  <si>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</si>
  <si>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</si>
  <si>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</si>
  <si>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</si>
  <si>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</si>
  <si>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</si>
  <si>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</si>
  <si>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</si>
  <si>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</si>
  <si>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</si>
  <si>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</si>
  <si>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</si>
  <si>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</si>
  <si>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</si>
  <si>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</si>
  <si>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</si>
  <si>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</si>
  <si>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</si>
  <si>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</si>
  <si>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</si>
  <si>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</si>
  <si>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</si>
  <si>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</si>
  <si>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</si>
  <si>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</si>
  <si>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</si>
  <si>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</si>
  <si>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</si>
  <si>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</si>
  <si>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</si>
  <si>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</si>
  <si>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</si>
  <si>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</si>
  <si>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</si>
  <si>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</si>
  <si>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</si>
  <si>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</si>
  <si>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</si>
  <si>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</si>
  <si>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</si>
  <si>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</si>
  <si>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</si>
  <si>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</si>
  <si>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</si>
  <si>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</si>
  <si>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</si>
  <si>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</si>
  <si>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</si>
  <si>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</si>
  <si>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</si>
  <si>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</si>
  <si>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</si>
  <si>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</si>
  <si>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</si>
  <si>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</si>
  <si>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</si>
  <si>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</si>
  <si>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</si>
  <si>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</si>
  <si>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</si>
  <si>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</si>
  <si>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</si>
  <si>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</si>
  <si>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</si>
  <si>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</si>
  <si>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</si>
  <si>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</si>
  <si>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</si>
  <si>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</si>
  <si>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</si>
  <si>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</si>
  <si>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</si>
  <si>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</si>
  <si>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</si>
  <si>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</si>
  <si>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</si>
  <si>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</si>
  <si>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</si>
  <si>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</si>
  <si>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</si>
  <si>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</si>
  <si>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</si>
  <si>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</si>
  <si>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</si>
  <si>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</si>
  <si>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</si>
  <si>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</si>
  <si>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</si>
  <si>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</si>
  <si>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</si>
  <si>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</si>
  <si>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</si>
  <si>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</si>
  <si>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</si>
  <si>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</si>
  <si>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</si>
  <si>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</si>
  <si>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</si>
  <si>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</si>
  <si>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</si>
  <si>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</si>
  <si>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</si>
  <si>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</si>
  <si>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</si>
  <si>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</si>
  <si>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</si>
  <si>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</si>
  <si>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</si>
  <si>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</si>
  <si>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</si>
  <si>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</si>
  <si>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</si>
  <si>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</si>
  <si>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</si>
  <si>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</si>
  <si>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</si>
  <si>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</si>
  <si>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</si>
  <si>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</si>
  <si>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</si>
  <si>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</si>
  <si>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</si>
  <si>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</si>
  <si>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</si>
  <si>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</si>
  <si>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</si>
  <si>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</si>
  <si>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</si>
  <si>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</si>
  <si>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</si>
  <si>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</si>
  <si>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</si>
  <si>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</si>
  <si>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</si>
  <si>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</si>
  <si>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</si>
  <si>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</si>
  <si>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</si>
  <si>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</si>
  <si>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</si>
  <si>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</si>
  <si>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</si>
  <si>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</si>
  <si>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</si>
  <si>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</si>
  <si>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</si>
  <si>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</si>
  <si>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</si>
  <si>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</si>
  <si>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</si>
  <si>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</si>
  <si>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</si>
  <si>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</si>
  <si>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</si>
  <si>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</si>
  <si>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</si>
  <si>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</si>
  <si>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</si>
  <si>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</si>
  <si>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</si>
  <si>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</si>
  <si>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</si>
  <si>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</si>
  <si>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</si>
  <si>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</si>
  <si>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</si>
  <si>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</si>
  <si>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</si>
  <si>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</si>
  <si>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</si>
  <si>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</si>
  <si>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</si>
  <si>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</si>
  <si>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</si>
  <si>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</si>
  <si>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</si>
  <si>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</si>
  <si>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</si>
  <si>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</si>
  <si>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</si>
  <si>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</si>
  <si>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</si>
  <si>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</si>
  <si>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</si>
  <si>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</si>
  <si>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</si>
  <si>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</si>
  <si>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</si>
  <si>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</si>
  <si>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</si>
  <si>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</si>
  <si>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</si>
  <si>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</si>
  <si>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</si>
  <si>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</si>
  <si>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</si>
  <si>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</si>
  <si>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</si>
  <si>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</si>
  <si>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</si>
  <si>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</si>
  <si>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</si>
  <si>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</si>
  <si>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</si>
  <si>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</si>
  <si>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</si>
  <si>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</si>
  <si>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</si>
  <si>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</si>
  <si>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</si>
  <si>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</si>
  <si>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</si>
  <si>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</si>
  <si>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</si>
  <si>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</si>
  <si>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</si>
  <si>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</si>
  <si>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</si>
  <si>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</si>
  <si>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</si>
  <si>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</si>
  <si>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</si>
  <si>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</si>
  <si>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</si>
  <si>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</si>
  <si>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</si>
  <si>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</si>
  <si>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</si>
  <si>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</si>
  <si>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</si>
  <si>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</si>
  <si>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</si>
  <si>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</si>
  <si>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</si>
  <si>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</si>
  <si>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</si>
  <si>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</si>
  <si>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</si>
  <si>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</si>
  <si>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</si>
  <si>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</si>
  <si>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</si>
  <si>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</si>
  <si>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</si>
  <si>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</si>
  <si>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</si>
  <si>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</si>
  <si>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</si>
  <si>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</si>
  <si>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</si>
  <si>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</si>
  <si>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</si>
  <si>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</si>
  <si>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</si>
  <si>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</si>
  <si>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</si>
  <si>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</si>
  <si>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</si>
  <si>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</si>
  <si>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</si>
  <si>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</si>
  <si>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</si>
  <si>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</si>
  <si>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</si>
  <si>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</si>
  <si>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</si>
  <si>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</si>
  <si>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</si>
  <si>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</si>
  <si>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</si>
  <si>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</si>
  <si>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</si>
  <si>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</si>
  <si>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</si>
  <si>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</si>
  <si>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</si>
  <si>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</si>
  <si>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</si>
  <si>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</si>
  <si>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</si>
  <si>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</si>
  <si>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</si>
  <si>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</si>
  <si>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</si>
  <si>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</si>
  <si>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</si>
  <si>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</si>
  <si>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</si>
  <si>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</si>
  <si>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</si>
  <si>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</si>
  <si>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</si>
  <si>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</si>
  <si>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</si>
  <si>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</si>
  <si>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</si>
  <si>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</si>
  <si>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</si>
  <si>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</si>
  <si>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</si>
  <si>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</si>
  <si>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</si>
  <si>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</si>
  <si>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</si>
  <si>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</si>
  <si>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</si>
  <si>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</si>
  <si>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</si>
  <si>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</si>
  <si>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</si>
  <si>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</si>
  <si>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</si>
  <si>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</si>
  <si>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</si>
  <si>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</si>
  <si>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</si>
  <si>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</si>
  <si>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</si>
  <si>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</si>
  <si>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</si>
  <si>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</si>
  <si>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</si>
  <si>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</si>
  <si>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</si>
  <si>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</si>
  <si>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</si>
  <si>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</si>
  <si>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</si>
  <si>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</si>
  <si>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</si>
  <si>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</si>
  <si>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</si>
  <si>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</si>
  <si>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</si>
  <si>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</si>
  <si>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</si>
  <si>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</si>
  <si>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</si>
  <si>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</si>
  <si>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</si>
  <si>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</si>
  <si>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</si>
  <si>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</si>
  <si>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</si>
  <si>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</si>
  <si>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</si>
  <si>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</si>
  <si>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</si>
  <si>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</si>
  <si>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</si>
  <si>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</si>
  <si>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</si>
  <si>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</si>
  <si>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</si>
  <si>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</si>
  <si>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</si>
  <si>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</si>
  <si>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</si>
  <si>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</si>
  <si>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</si>
  <si>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</si>
  <si>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</si>
  <si>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</si>
  <si>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</si>
  <si>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</si>
  <si>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</si>
  <si>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</si>
  <si>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</si>
  <si>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</si>
  <si>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</si>
  <si>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</si>
  <si>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</si>
  <si>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</si>
  <si>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</si>
  <si>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</si>
  <si>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</si>
  <si>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</si>
  <si>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</si>
  <si>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</si>
  <si>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</si>
  <si>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</si>
  <si>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</si>
  <si>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</si>
  <si>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</si>
  <si>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</si>
  <si>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</si>
  <si>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</si>
  <si>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</si>
  <si>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</si>
  <si>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</si>
  <si>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</si>
  <si>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</si>
  <si>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</si>
  <si>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</si>
  <si>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</si>
  <si>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</si>
  <si>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</si>
  <si>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</si>
  <si>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</si>
  <si>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</si>
  <si>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</si>
  <si>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</si>
  <si>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</si>
  <si>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</si>
  <si>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</si>
  <si>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</si>
  <si>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</si>
  <si>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</si>
  <si>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</si>
  <si>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</si>
  <si>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</si>
  <si>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</si>
  <si>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</si>
  <si>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</si>
  <si>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</si>
  <si>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</si>
  <si>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</si>
  <si>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</si>
  <si>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</si>
  <si>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</si>
  <si>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</si>
  <si>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</si>
  <si>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</si>
  <si>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</si>
  <si>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</si>
  <si>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</si>
  <si>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</si>
  <si>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</si>
  <si>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</si>
  <si>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</si>
  <si>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</si>
  <si>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</si>
  <si>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</si>
  <si>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</si>
  <si>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</si>
  <si>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</si>
  <si>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</si>
  <si>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</si>
  <si>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</si>
  <si>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</si>
  <si>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</si>
  <si>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</si>
  <si>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</si>
  <si>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</si>
  <si>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</si>
  <si>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</si>
  <si>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</si>
  <si>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</si>
  <si>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</si>
  <si>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</si>
  <si>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</si>
  <si>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</si>
  <si>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</si>
  <si>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</si>
  <si>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</si>
  <si>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</si>
  <si>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</si>
  <si>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</si>
  <si>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</si>
  <si>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</si>
  <si>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</si>
  <si>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</si>
  <si>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</si>
  <si>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</si>
  <si>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</si>
  <si>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</si>
  <si>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</si>
  <si>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</si>
  <si>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</si>
  <si>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</si>
  <si>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</si>
  <si>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</si>
  <si>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</si>
  <si>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</si>
  <si>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</si>
  <si>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</si>
  <si>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</si>
  <si>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</si>
  <si>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</si>
  <si>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</si>
  <si>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</si>
  <si>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</si>
  <si>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</si>
  <si>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</si>
  <si>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</si>
  <si>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</si>
  <si>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</si>
  <si>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</si>
  <si>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</si>
  <si>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</si>
  <si>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</si>
  <si>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</si>
  <si>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</si>
  <si>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</si>
  <si>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</si>
  <si>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</si>
  <si>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</si>
  <si>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</si>
  <si>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</si>
  <si>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</si>
  <si>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</si>
  <si>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</si>
  <si>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</si>
  <si>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</si>
  <si>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</si>
  <si>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</si>
  <si>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</si>
  <si>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</si>
  <si>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</si>
  <si>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</si>
  <si>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</si>
  <si>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</si>
  <si>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</si>
  <si>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</si>
  <si>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</si>
  <si>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</si>
  <si>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</si>
  <si>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</si>
  <si>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</si>
  <si>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</si>
  <si>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</si>
  <si>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</si>
  <si>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</si>
  <si>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</si>
  <si>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</si>
  <si>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</si>
  <si>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</si>
  <si>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</si>
  <si>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</si>
  <si>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</si>
  <si>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</si>
  <si>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</si>
  <si>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</si>
  <si>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</si>
  <si>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</si>
  <si>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</si>
  <si>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</si>
  <si>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</si>
  <si>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</si>
  <si>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</si>
  <si>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</si>
  <si>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</si>
  <si>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</si>
  <si>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</si>
  <si>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</si>
  <si>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</si>
  <si>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</si>
  <si>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</si>
  <si>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</si>
  <si>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</si>
  <si>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</si>
  <si>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</si>
  <si>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</si>
  <si>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</si>
  <si>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</si>
  <si>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</si>
  <si>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</si>
  <si>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</si>
  <si>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</si>
  <si>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</si>
  <si>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</si>
  <si>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</si>
  <si>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</si>
  <si>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</si>
  <si>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</si>
  <si>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</si>
  <si>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</si>
  <si>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</si>
  <si>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</si>
  <si>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</si>
  <si>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</si>
  <si>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</si>
  <si>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</si>
  <si>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</si>
  <si>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</si>
  <si>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</si>
  <si>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</si>
  <si>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</si>
  <si>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</si>
  <si>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</si>
  <si>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</si>
  <si>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</si>
  <si>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</si>
  <si>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</si>
  <si>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</si>
  <si>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</si>
  <si>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</si>
  <si>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</si>
  <si>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</si>
  <si>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</si>
  <si>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</si>
  <si>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</si>
  <si>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</si>
  <si>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</si>
  <si>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</si>
  <si>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</si>
  <si>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</si>
  <si>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</si>
  <si>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</si>
  <si>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</si>
  <si>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</si>
  <si>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</si>
  <si>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</si>
  <si>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</si>
  <si>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</si>
  <si>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</si>
  <si>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</si>
  <si>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</si>
  <si>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</si>
  <si>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</si>
  <si>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</si>
  <si>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</si>
  <si>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</si>
  <si>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</si>
  <si>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</si>
  <si>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</si>
  <si>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</si>
  <si>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</si>
  <si>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</si>
  <si>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</si>
  <si>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</si>
  <si>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</si>
  <si>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</si>
  <si>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</si>
  <si>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</si>
  <si>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</si>
  <si>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</si>
  <si>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</si>
  <si>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</si>
  <si>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</si>
  <si>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</si>
  <si>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</si>
  <si>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</si>
  <si>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</si>
  <si>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</si>
  <si>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</si>
  <si>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</si>
  <si>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</si>
  <si>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</si>
  <si>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</si>
  <si>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</si>
  <si>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</si>
  <si>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</si>
  <si>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</si>
  <si>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</si>
  <si>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</si>
  <si>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</si>
  <si>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</si>
  <si>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</si>
  <si>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</si>
  <si>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</si>
  <si>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</si>
  <si>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</si>
  <si>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</si>
  <si>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</si>
  <si>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</si>
  <si>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</si>
  <si>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</si>
  <si>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</si>
  <si>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</si>
  <si>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</si>
  <si>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</si>
  <si>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</si>
  <si>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</si>
  <si>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</si>
  <si>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</si>
  <si>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</si>
  <si>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</si>
  <si>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</si>
  <si>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</si>
  <si>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</si>
  <si>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</si>
  <si>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</si>
  <si>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</si>
  <si>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</si>
  <si>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</si>
  <si>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</si>
  <si>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</si>
  <si>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</si>
  <si>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</si>
  <si>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</si>
  <si>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</si>
  <si>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</si>
  <si>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</si>
  <si>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</si>
  <si>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</si>
  <si>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</si>
  <si>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</si>
  <si>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</si>
  <si>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</si>
  <si>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</si>
  <si>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</si>
  <si>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</si>
  <si>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</si>
  <si>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</si>
  <si>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</si>
  <si>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</si>
  <si>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</si>
  <si>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</si>
  <si>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</si>
  <si>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</si>
  <si>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</si>
  <si>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</si>
  <si>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</si>
  <si>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</si>
  <si>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</si>
  <si>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</si>
  <si>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</si>
  <si>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</si>
  <si>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</si>
  <si>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</si>
  <si>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</si>
  <si>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</si>
  <si>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</si>
  <si>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</si>
  <si>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</si>
  <si>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</si>
  <si>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</si>
  <si>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</si>
  <si>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</si>
  <si>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</si>
  <si>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</si>
  <si>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</si>
  <si>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</si>
  <si>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</si>
  <si>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</si>
  <si>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</si>
  <si>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</si>
  <si>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</si>
  <si>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</si>
  <si>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</si>
  <si>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</si>
  <si>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</si>
  <si>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</si>
  <si>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</si>
  <si>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</si>
  <si>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</si>
  <si>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</si>
  <si>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</si>
  <si>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</si>
  <si>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</si>
  <si>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</si>
  <si>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</si>
  <si>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</si>
  <si>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</si>
  <si>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</si>
  <si>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</si>
  <si>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</si>
  <si>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</si>
  <si>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</si>
  <si>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</si>
  <si>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</si>
  <si>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</si>
  <si>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</si>
  <si>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</si>
  <si>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</si>
  <si>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</si>
  <si>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</si>
  <si>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</si>
  <si>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</si>
  <si>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</si>
  <si>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</si>
  <si>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</si>
  <si>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</si>
  <si>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</si>
  <si>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</si>
  <si>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</si>
  <si>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</si>
  <si>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</si>
  <si>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</si>
  <si>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</si>
  <si>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</si>
  <si>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</si>
  <si>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</si>
  <si>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</si>
  <si>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</si>
  <si>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</si>
  <si>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</si>
  <si>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</si>
  <si>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</si>
  <si>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</si>
  <si>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</si>
  <si>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</si>
  <si>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</si>
  <si>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</si>
  <si>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</si>
  <si>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</si>
  <si>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</si>
  <si>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</si>
  <si>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</si>
  <si>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</si>
  <si>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</si>
  <si>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</si>
  <si>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</si>
  <si>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</si>
  <si>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</si>
  <si>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</si>
  <si>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</si>
  <si>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</si>
  <si>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</si>
  <si>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</si>
  <si>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</si>
  <si>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</si>
  <si>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</si>
  <si>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</si>
  <si>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</si>
  <si>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</si>
  <si>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</si>
  <si>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</si>
  <si>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</si>
  <si>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</si>
  <si>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</si>
  <si>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</si>
  <si>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</si>
  <si>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</si>
  <si>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</si>
  <si>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</si>
  <si>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</si>
  <si>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</si>
  <si>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</si>
  <si>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</si>
  <si>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</si>
  <si>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</si>
  <si>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</si>
  <si>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</si>
  <si>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</si>
  <si>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</si>
  <si>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</si>
  <si>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</si>
  <si>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</si>
  <si>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</si>
  <si>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</si>
  <si>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</si>
  <si>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</si>
  <si>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</si>
  <si>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</si>
  <si>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</si>
  <si>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</si>
  <si>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</si>
  <si>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</si>
  <si>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</si>
  <si>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</si>
  <si>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</si>
  <si>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</si>
  <si>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</si>
  <si>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</si>
  <si>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</si>
  <si>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</si>
  <si>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</si>
  <si>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</si>
  <si>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</si>
  <si>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</si>
  <si>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</si>
  <si>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</si>
  <si>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</si>
  <si>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</si>
  <si>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</si>
  <si>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</si>
  <si>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</si>
  <si>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</si>
  <si>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</si>
  <si>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</si>
  <si>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</si>
  <si>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</si>
  <si>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</si>
  <si>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</si>
  <si>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</si>
  <si>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</si>
  <si>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</si>
  <si>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</si>
  <si>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</si>
  <si>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</si>
  <si>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</si>
  <si>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</si>
  <si>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</si>
  <si>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</si>
  <si>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</si>
  <si>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</si>
  <si>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</si>
  <si>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</si>
  <si>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</si>
  <si>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</si>
  <si>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</si>
  <si>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</si>
  <si>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</si>
  <si>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</si>
  <si>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</si>
  <si>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</si>
  <si>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</si>
  <si>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</si>
  <si>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</si>
  <si>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</si>
  <si>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</si>
  <si>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</si>
  <si>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</si>
  <si>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</si>
  <si>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</si>
  <si>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</si>
  <si>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</si>
  <si>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</si>
  <si>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</si>
  <si>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</si>
  <si>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</si>
  <si>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</si>
  <si>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</si>
  <si>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</si>
  <si>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</si>
  <si>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</si>
  <si>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</si>
  <si>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</si>
  <si>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</si>
  <si>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</si>
  <si>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</si>
  <si>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</si>
  <si>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</si>
  <si>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</si>
  <si>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</si>
  <si>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</si>
  <si>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</si>
  <si>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</si>
  <si>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</si>
  <si>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</si>
  <si>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</si>
  <si>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</si>
  <si>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</si>
  <si>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</si>
  <si>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</si>
  <si>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</si>
  <si>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</si>
  <si>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</si>
  <si>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</si>
  <si>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</si>
  <si>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</si>
  <si>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</si>
  <si>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</si>
  <si>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</si>
  <si>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</si>
  <si>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</si>
  <si>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</si>
  <si>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</si>
  <si>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</si>
  <si>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</si>
  <si>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</si>
  <si>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</si>
  <si>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</si>
  <si>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</si>
  <si>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</si>
  <si>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</si>
  <si>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</si>
  <si>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</si>
  <si>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</si>
  <si>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</si>
  <si>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</si>
  <si>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</si>
  <si>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</si>
  <si>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</si>
  <si>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</si>
  <si>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</si>
  <si>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</si>
  <si>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</si>
  <si>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</si>
  <si>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</si>
  <si>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</si>
  <si>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</si>
  <si>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</si>
  <si>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</si>
  <si>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</si>
  <si>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</si>
  <si>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</si>
  <si>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</si>
  <si>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</si>
  <si>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</si>
  <si>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</si>
  <si>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</si>
  <si>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</si>
  <si>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</si>
  <si>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</si>
  <si>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</si>
  <si>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</si>
  <si>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</si>
  <si>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</si>
  <si>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</si>
  <si>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</si>
  <si>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</si>
  <si>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</si>
  <si>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</si>
  <si>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</si>
  <si>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</si>
  <si>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</si>
  <si>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</si>
  <si>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</si>
  <si>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</si>
  <si>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</si>
  <si>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</si>
  <si>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</si>
  <si>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</si>
  <si>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</si>
  <si>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</si>
  <si>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</si>
  <si>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</si>
  <si>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</si>
  <si>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</si>
  <si>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</si>
  <si>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</si>
  <si>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</si>
  <si>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</si>
  <si>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</si>
  <si>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</si>
  <si>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</si>
  <si>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</si>
  <si>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</si>
  <si>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</si>
  <si>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</si>
  <si>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</si>
  <si>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</si>
  <si>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</si>
  <si>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</si>
  <si>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</si>
  <si>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</si>
  <si>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</si>
  <si>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</si>
  <si>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</si>
  <si>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</si>
  <si>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</si>
  <si>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</si>
  <si>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</si>
  <si>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</si>
  <si>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</si>
  <si>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</si>
  <si>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</si>
  <si>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</si>
  <si>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</si>
  <si>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</si>
  <si>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</si>
  <si>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</si>
  <si>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</si>
  <si>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</si>
  <si>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</si>
  <si>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</si>
  <si>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</si>
  <si>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</si>
  <si>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</si>
  <si>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</si>
  <si>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</si>
  <si>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</si>
  <si>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</si>
  <si>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</si>
  <si>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</si>
  <si>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</si>
  <si>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</si>
  <si>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</si>
  <si>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</si>
  <si>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</si>
  <si>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</si>
  <si>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</si>
  <si>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</si>
  <si>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</si>
  <si>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</si>
  <si>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</si>
  <si>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</si>
  <si>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</si>
  <si>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</si>
  <si>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</si>
  <si>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</si>
  <si>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</si>
  <si>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</si>
  <si>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</si>
  <si>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</si>
  <si>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</si>
  <si>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</si>
  <si>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</si>
  <si>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</si>
  <si>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</si>
  <si>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</si>
  <si>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</si>
  <si>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</si>
  <si>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</si>
  <si>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</si>
  <si>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</si>
  <si>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</si>
  <si>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</si>
  <si>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</si>
  <si>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</si>
  <si>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</si>
  <si>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</si>
  <si>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</si>
  <si>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</si>
  <si>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</si>
  <si>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</si>
  <si>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</si>
  <si>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</si>
  <si>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</si>
  <si>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</si>
  <si>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</si>
  <si>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</si>
  <si>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</si>
  <si>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</si>
  <si>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</si>
  <si>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</si>
  <si>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</si>
  <si>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</si>
  <si>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</si>
  <si>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</si>
  <si>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</si>
  <si>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</si>
  <si>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</si>
  <si>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</si>
  <si>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</si>
  <si>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</si>
  <si>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</si>
  <si>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</si>
  <si>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</si>
  <si>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</si>
  <si>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</si>
  <si>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</si>
  <si>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</si>
  <si>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</si>
  <si>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</si>
  <si>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</si>
  <si>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</si>
  <si>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</si>
  <si>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</si>
  <si>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</si>
  <si>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</si>
  <si>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</si>
  <si>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</si>
  <si>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</si>
  <si>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</si>
  <si>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</si>
  <si>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</si>
  <si>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</si>
  <si>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</si>
  <si>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</si>
  <si>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</si>
  <si>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</si>
  <si>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</si>
  <si>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</si>
  <si>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</si>
  <si>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</si>
  <si>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</si>
  <si>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</si>
  <si>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</si>
  <si>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</si>
  <si>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</si>
  <si>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</si>
  <si>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</si>
  <si>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</si>
  <si>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</si>
  <si>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</si>
  <si>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</si>
  <si>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</si>
  <si>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</si>
  <si>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</si>
  <si>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</si>
  <si>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</si>
  <si>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</si>
  <si>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</si>
  <si>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</si>
  <si>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</si>
  <si>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</si>
  <si>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</si>
  <si>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</si>
  <si>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</si>
  <si>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</si>
  <si>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</si>
  <si>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</si>
  <si>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</si>
  <si>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</si>
  <si>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</si>
  <si>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</si>
  <si>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</si>
  <si>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</si>
  <si>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</si>
  <si>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</si>
  <si>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</si>
  <si>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</si>
  <si>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</si>
  <si>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</si>
  <si>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</si>
  <si>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</si>
  <si>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</si>
  <si>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</si>
  <si>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</si>
  <si>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</si>
  <si>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</si>
  <si>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</si>
  <si>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</si>
  <si>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</si>
  <si>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</si>
  <si>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</si>
  <si>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</si>
  <si>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</si>
  <si>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</si>
  <si>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</si>
  <si>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</si>
  <si>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</si>
  <si>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</si>
  <si>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</si>
  <si>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</si>
  <si>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</si>
  <si>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</si>
  <si>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</si>
  <si>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</si>
  <si>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</si>
  <si>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</si>
  <si>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</si>
  <si>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</si>
  <si>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</si>
  <si>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</si>
  <si>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</si>
  <si>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</si>
  <si>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</si>
  <si>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</si>
  <si>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</si>
  <si>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</si>
  <si>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</si>
  <si>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</si>
  <si>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</si>
  <si>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</si>
  <si>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</si>
  <si>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</si>
  <si>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</si>
  <si>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</si>
  <si>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</si>
  <si>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</si>
  <si>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</si>
  <si>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</si>
  <si>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</si>
  <si>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</si>
  <si>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</si>
  <si>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</si>
  <si>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</si>
  <si>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</si>
  <si>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</si>
  <si>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</si>
  <si>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</si>
  <si>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</si>
  <si>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</si>
  <si>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</si>
  <si>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</si>
  <si>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</si>
  <si>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</si>
  <si>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</si>
  <si>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</si>
  <si>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</si>
  <si>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</si>
  <si>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</si>
  <si>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</si>
  <si>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</si>
  <si>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</si>
  <si>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</si>
  <si>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</si>
  <si>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</si>
  <si>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</si>
  <si>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</si>
  <si>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</si>
  <si>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</si>
  <si>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</si>
  <si>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</si>
  <si>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</si>
  <si>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</si>
  <si>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</si>
  <si>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</si>
  <si>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</si>
  <si>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</si>
  <si>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</si>
  <si>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</si>
  <si>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</si>
  <si>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</si>
  <si>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</si>
  <si>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</si>
  <si>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</si>
  <si>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</si>
  <si>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</si>
  <si>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</si>
  <si>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</si>
  <si>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</si>
  <si>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</si>
  <si>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</si>
  <si>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</si>
  <si>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</si>
  <si>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</si>
  <si>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</si>
  <si>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</si>
  <si>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</si>
  <si>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</si>
  <si>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</si>
  <si>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</si>
  <si>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</si>
  <si>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</si>
  <si>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</si>
  <si>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</si>
  <si>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</si>
  <si>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</si>
  <si>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</si>
  <si>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</si>
  <si>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</si>
  <si>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</si>
  <si>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</si>
  <si>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</si>
  <si>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</si>
  <si>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</si>
  <si>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</si>
  <si>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</si>
  <si>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</si>
  <si>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</si>
  <si>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</si>
  <si>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</si>
  <si>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</si>
  <si>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</si>
  <si>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</si>
  <si>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</si>
  <si>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</si>
  <si>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</si>
  <si>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</si>
  <si>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</si>
  <si>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</si>
  <si>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</si>
  <si>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</si>
  <si>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</si>
  <si>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</si>
  <si>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</si>
  <si>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</si>
  <si>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</si>
  <si>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</si>
  <si>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</si>
  <si>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</si>
  <si>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</si>
  <si>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</si>
  <si>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</si>
  <si>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</si>
  <si>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</si>
  <si>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</si>
  <si>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</si>
  <si>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</si>
  <si>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</si>
  <si>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</si>
  <si>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</si>
  <si>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</si>
  <si>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</si>
  <si>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</si>
  <si>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</si>
  <si>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</si>
  <si>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</si>
  <si>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</si>
  <si>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</si>
  <si>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</si>
  <si>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</si>
  <si>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</si>
  <si>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</si>
  <si>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</si>
  <si>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</si>
  <si>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</si>
  <si>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</si>
  <si>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</si>
  <si>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</si>
  <si>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</si>
  <si>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</si>
  <si>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</si>
  <si>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</si>
  <si>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</si>
  <si>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</si>
  <si>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</si>
  <si>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</si>
  <si>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</si>
  <si>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</si>
  <si>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</si>
  <si>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</si>
  <si>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</si>
  <si>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</si>
  <si>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</si>
  <si>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</si>
  <si>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</si>
  <si>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</si>
  <si>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</si>
  <si>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</si>
  <si>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</si>
  <si>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</si>
  <si>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</si>
  <si>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</si>
  <si>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</si>
  <si>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</si>
  <si>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</si>
  <si>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</si>
  <si>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</si>
  <si>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</si>
  <si>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</si>
  <si>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</si>
  <si>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</si>
  <si>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</si>
  <si>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</si>
  <si>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</si>
  <si>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</si>
  <si>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</si>
  <si>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</si>
  <si>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</si>
  <si>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</si>
  <si>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</si>
  <si>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</si>
  <si>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</si>
  <si>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</si>
  <si>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</si>
  <si>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</si>
  <si>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</si>
  <si>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</si>
  <si>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</si>
  <si>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</si>
  <si>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</si>
  <si>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</si>
  <si>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</si>
  <si>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</si>
  <si>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</si>
  <si>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</si>
  <si>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</si>
  <si>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</si>
  <si>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</si>
  <si>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</si>
  <si>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</si>
  <si>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</si>
  <si>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</si>
  <si>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</si>
  <si>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</si>
  <si>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</si>
  <si>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</si>
  <si>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</si>
  <si>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</si>
  <si>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</si>
  <si>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</si>
  <si>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</si>
  <si>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</si>
  <si>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</si>
  <si>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</si>
  <si>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</si>
  <si>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</si>
  <si>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</si>
  <si>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</si>
  <si>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</si>
  <si>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</si>
  <si>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</si>
  <si>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</si>
  <si>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</si>
  <si>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</si>
  <si>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</si>
  <si>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</si>
  <si>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</si>
  <si>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</si>
  <si>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</si>
  <si>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</si>
  <si>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</si>
  <si>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</si>
  <si>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</si>
  <si>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</si>
  <si>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</si>
  <si>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</si>
  <si>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</si>
  <si>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</si>
  <si>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</si>
  <si>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</si>
  <si>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</si>
  <si>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</si>
  <si>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</si>
  <si>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</si>
  <si>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</si>
  <si>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</si>
  <si>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</si>
  <si>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</si>
  <si>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</si>
  <si>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</si>
  <si>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</si>
  <si>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</si>
  <si>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</si>
  <si>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</si>
  <si>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</si>
  <si>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</si>
  <si>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</si>
  <si>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</si>
  <si>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</si>
  <si>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</si>
  <si>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</si>
  <si>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</si>
  <si>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</si>
  <si>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</si>
  <si>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</si>
  <si>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</si>
  <si>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</si>
  <si>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</si>
  <si>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</si>
  <si>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</si>
  <si>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</si>
  <si>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</si>
  <si>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</si>
  <si>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</si>
  <si>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</si>
  <si>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</si>
  <si>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</si>
  <si>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</si>
  <si>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</si>
  <si>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</si>
  <si>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</si>
  <si>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</si>
  <si>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</si>
  <si>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</si>
  <si>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</si>
  <si>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</si>
  <si>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</si>
  <si>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</si>
  <si>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</si>
  <si>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</si>
  <si>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</si>
  <si>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</si>
  <si>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</si>
  <si>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</si>
  <si>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</si>
  <si>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</si>
  <si>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</si>
  <si>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</si>
  <si>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</si>
  <si>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</si>
  <si>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</si>
  <si>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</si>
  <si>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</si>
  <si>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</si>
  <si>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</si>
  <si>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</si>
  <si>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</si>
  <si>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</si>
  <si>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</si>
  <si>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</si>
  <si>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</si>
  <si>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</si>
  <si>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</si>
  <si>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</si>
  <si>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</si>
  <si>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</si>
  <si>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</si>
  <si>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</si>
  <si>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</si>
  <si>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</si>
  <si>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</si>
  <si>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</si>
  <si>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</si>
  <si>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</si>
  <si>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</si>
  <si>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</si>
  <si>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</si>
  <si>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</si>
  <si>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</si>
  <si>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</si>
  <si>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</si>
  <si>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</si>
  <si>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</si>
  <si>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</si>
  <si>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</si>
  <si>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</si>
  <si>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</si>
  <si>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</si>
  <si>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</si>
  <si>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</si>
  <si>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</si>
  <si>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</si>
  <si>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</si>
  <si>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</si>
  <si>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</si>
  <si>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</si>
  <si>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</si>
  <si>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</si>
  <si>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</si>
  <si>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</si>
  <si>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</si>
  <si>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</si>
  <si>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</si>
  <si>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</si>
  <si>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</si>
  <si>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</si>
  <si>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</si>
  <si>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</si>
  <si>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</si>
  <si>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</si>
  <si>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</si>
  <si>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</si>
  <si>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</si>
  <si>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</si>
  <si>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</si>
  <si>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</si>
  <si>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</si>
  <si>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</si>
  <si>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</si>
  <si>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</si>
  <si>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</si>
  <si>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</si>
  <si>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</si>
  <si>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</si>
  <si>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</si>
  <si>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</si>
  <si>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</si>
  <si>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</si>
  <si>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</si>
  <si>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</si>
  <si>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</si>
  <si>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</si>
  <si>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</si>
  <si>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</si>
  <si>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</si>
  <si>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</si>
  <si>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</si>
  <si>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</si>
  <si>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</si>
  <si>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</si>
  <si>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</si>
  <si>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</si>
  <si>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</si>
  <si>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</si>
  <si>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</si>
  <si>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</si>
  <si>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</si>
  <si>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</si>
  <si>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</si>
  <si>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</si>
  <si>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</si>
  <si>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</si>
  <si>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</si>
  <si>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</si>
  <si>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</si>
  <si>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</si>
  <si>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</si>
  <si>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</si>
  <si>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</si>
  <si>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</si>
  <si>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</si>
  <si>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</si>
  <si>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</si>
  <si>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</si>
  <si>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</si>
  <si>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</si>
  <si>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</si>
  <si>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</si>
  <si>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</si>
  <si>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</si>
  <si>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</si>
  <si>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</si>
  <si>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</si>
  <si>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</si>
  <si>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</si>
  <si>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</si>
  <si>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</si>
  <si>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</si>
  <si>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</si>
  <si>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</si>
  <si>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</si>
  <si>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</si>
  <si>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</si>
  <si>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</si>
  <si>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</si>
  <si>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</si>
  <si>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</si>
  <si>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</si>
  <si>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</si>
  <si>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</si>
  <si>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</si>
  <si>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</si>
  <si>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</si>
  <si>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</si>
  <si>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</si>
  <si>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</si>
  <si>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</si>
  <si>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</si>
  <si>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</si>
  <si>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</si>
  <si>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</si>
  <si>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</si>
  <si>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</si>
  <si>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</si>
  <si>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</si>
  <si>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</si>
  <si>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</si>
  <si>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</si>
  <si>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</si>
  <si>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</si>
  <si>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</si>
  <si>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</si>
  <si>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</si>
  <si>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</si>
  <si>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</si>
  <si>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</si>
  <si>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</si>
  <si>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</si>
  <si>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</si>
  <si>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</si>
  <si>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</si>
  <si>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</si>
  <si>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</si>
  <si>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</si>
  <si>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</si>
  <si>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</si>
  <si>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</si>
  <si>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</si>
  <si>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</si>
  <si>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</si>
  <si>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</si>
  <si>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</si>
  <si>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</si>
  <si>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</si>
  <si>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</si>
  <si>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</si>
  <si>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</si>
  <si>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</si>
  <si>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</si>
  <si>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</si>
  <si>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</si>
  <si>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</si>
  <si>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</si>
  <si>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</si>
  <si>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</si>
  <si>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</si>
  <si>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</si>
  <si>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</si>
  <si>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</si>
  <si>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</si>
  <si>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</si>
  <si>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</si>
  <si>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</si>
  <si>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</si>
  <si>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</si>
  <si>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</si>
  <si>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</si>
  <si>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</si>
  <si>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</si>
  <si>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</si>
  <si>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</si>
  <si>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</si>
  <si>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</si>
  <si>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</si>
  <si>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</si>
  <si>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</si>
  <si>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</si>
  <si>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</si>
  <si>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</si>
  <si>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</si>
  <si>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</si>
  <si>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</si>
  <si>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</si>
  <si>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</si>
  <si>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</si>
  <si>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</si>
  <si>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</si>
  <si>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</si>
  <si>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</si>
  <si>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</si>
  <si>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</si>
  <si>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</si>
  <si>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</si>
  <si>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</si>
  <si>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</si>
  <si>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</si>
  <si>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</si>
  <si>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</si>
  <si>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</si>
  <si>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</si>
  <si>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</si>
  <si>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</si>
  <si>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</si>
  <si>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</si>
  <si>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</si>
  <si>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</si>
  <si>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</si>
  <si>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</si>
  <si>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</si>
  <si>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</si>
  <si>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</si>
  <si>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</si>
  <si>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</si>
  <si>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</si>
  <si>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</si>
  <si>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</si>
  <si>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</si>
  <si>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</si>
  <si>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</si>
  <si>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</si>
  <si>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</si>
  <si>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</si>
  <si>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</si>
  <si>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</si>
  <si>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</si>
  <si>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</si>
  <si>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</si>
  <si>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</si>
  <si>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</si>
  <si>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</si>
  <si>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</si>
  <si>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</si>
  <si>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</si>
  <si>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</si>
  <si>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</si>
  <si>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</si>
  <si>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</si>
  <si>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</si>
  <si>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</si>
  <si>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</si>
  <si>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</si>
  <si>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</si>
  <si>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</si>
  <si>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</si>
  <si>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</si>
  <si>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</si>
  <si>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</si>
  <si>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</si>
  <si>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</si>
  <si>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</si>
  <si>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</si>
  <si>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</si>
  <si>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</si>
  <si>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</si>
  <si>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</si>
  <si>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</si>
  <si>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</si>
  <si>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</si>
  <si>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</si>
  <si>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</si>
  <si>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</si>
  <si>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</si>
  <si>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</si>
  <si>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</si>
  <si>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</si>
  <si>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</si>
  <si>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</si>
  <si>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</si>
  <si>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</si>
  <si>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</si>
  <si>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</si>
  <si>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</si>
  <si>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</si>
  <si>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</si>
  <si>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</si>
  <si>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</si>
  <si>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</si>
  <si>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</si>
  <si>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</si>
  <si>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</si>
  <si>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</si>
  <si>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</si>
  <si>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</si>
  <si>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</si>
  <si>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</si>
  <si>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</si>
  <si>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</si>
  <si>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</si>
  <si>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</si>
  <si>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</si>
  <si>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</si>
  <si>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</si>
  <si>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</si>
  <si>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</si>
  <si>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</si>
  <si>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</si>
  <si>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</si>
  <si>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</si>
  <si>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</si>
  <si>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</si>
  <si>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</si>
  <si>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</si>
  <si>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</si>
  <si>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</si>
  <si>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</si>
  <si>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</si>
  <si>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</si>
  <si>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</si>
  <si>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</si>
  <si>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</si>
  <si>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</si>
  <si>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</si>
  <si>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</si>
  <si>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</si>
  <si>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</si>
  <si>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</si>
  <si>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</si>
  <si>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</si>
  <si>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</si>
  <si>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</si>
  <si>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</si>
  <si>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</si>
  <si>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</si>
  <si>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</si>
  <si>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</si>
  <si>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</si>
  <si>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</si>
  <si>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</si>
  <si>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</si>
  <si>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</si>
  <si>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</si>
  <si>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</si>
  <si>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</si>
  <si>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</si>
  <si>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</si>
  <si>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</si>
  <si>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</si>
  <si>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</si>
  <si>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</si>
  <si>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</si>
  <si>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</si>
  <si>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</si>
  <si>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</si>
  <si>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</si>
  <si>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</si>
  <si>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</si>
  <si>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</si>
  <si>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</si>
  <si>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</si>
  <si>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</si>
  <si>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</si>
  <si>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</si>
  <si>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</si>
  <si>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</si>
  <si>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</si>
  <si>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</si>
  <si>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</si>
  <si>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</si>
  <si>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</si>
  <si>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</si>
  <si>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</si>
  <si>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</si>
  <si>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</si>
  <si>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</si>
  <si>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</si>
  <si>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</si>
  <si>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</si>
  <si>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</si>
  <si>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</si>
  <si>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</si>
  <si>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</si>
  <si>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</si>
  <si>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</si>
  <si>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</si>
  <si>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</si>
  <si>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</si>
  <si>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</si>
  <si>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</si>
  <si>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</si>
  <si>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</si>
  <si>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</si>
  <si>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</si>
  <si>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</si>
  <si>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</si>
  <si>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</si>
  <si>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</si>
  <si>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</si>
  <si>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</si>
  <si>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</si>
  <si>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</si>
  <si>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</si>
  <si>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</si>
  <si>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</si>
  <si>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</si>
  <si>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</si>
  <si>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</si>
  <si>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</si>
  <si>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</si>
  <si>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</si>
  <si>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</si>
  <si>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</si>
  <si>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</si>
  <si>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</si>
  <si>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</si>
  <si>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</si>
  <si>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</si>
  <si>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</si>
  <si>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</si>
  <si>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</si>
  <si>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</si>
  <si>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</si>
  <si>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</si>
  <si>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</si>
  <si>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</si>
  <si>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</si>
  <si>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</si>
  <si>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</si>
  <si>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</si>
  <si>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</si>
  <si>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</si>
  <si>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</si>
  <si>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</si>
  <si>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</si>
  <si>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</si>
  <si>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</si>
  <si>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</si>
  <si>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</si>
  <si>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</si>
  <si>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</si>
  <si>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</si>
  <si>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</si>
  <si>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</si>
  <si>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</si>
  <si>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</si>
  <si>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</si>
  <si>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</si>
  <si>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</si>
  <si>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</si>
  <si>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</si>
  <si>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</si>
  <si>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</si>
  <si>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</si>
  <si>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</si>
  <si>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</si>
  <si>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</si>
  <si>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</si>
  <si>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</si>
  <si>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</si>
  <si>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</si>
  <si>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</si>
  <si>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</si>
  <si>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</si>
  <si>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</si>
  <si>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</si>
  <si>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</si>
  <si>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</si>
  <si>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</si>
  <si>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</si>
  <si>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</si>
  <si>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</si>
  <si>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</si>
  <si>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</si>
  <si>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</si>
  <si>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</si>
  <si>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</si>
  <si>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</si>
  <si>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</si>
  <si>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</si>
  <si>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</si>
  <si>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</si>
  <si>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</si>
  <si>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</si>
  <si>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</si>
  <si>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</si>
  <si>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</si>
  <si>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</si>
  <si>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</si>
  <si>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</si>
  <si>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</si>
  <si>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</si>
  <si>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</si>
  <si>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</si>
  <si>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</si>
  <si>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</si>
  <si>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</si>
  <si>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</si>
  <si>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</si>
  <si>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</si>
  <si>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</si>
  <si>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</si>
  <si>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</si>
  <si>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</si>
  <si>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</si>
  <si>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</si>
  <si>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</si>
  <si>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</si>
  <si>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</si>
  <si>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</si>
  <si>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</si>
  <si>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</si>
  <si>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</si>
  <si>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</si>
  <si>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</si>
  <si>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</si>
  <si>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</si>
  <si>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</si>
  <si>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</si>
  <si>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</si>
  <si>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</si>
  <si>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</si>
  <si>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</si>
  <si>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</si>
  <si>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</si>
  <si>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</si>
  <si>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</si>
  <si>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</si>
  <si>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</si>
  <si>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</si>
  <si>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</si>
  <si>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</si>
  <si>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</si>
  <si>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</si>
  <si>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</si>
  <si>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</si>
  <si>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</si>
  <si>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</si>
  <si>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</si>
  <si>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</si>
  <si>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</si>
  <si>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</si>
  <si>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</si>
  <si>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</si>
  <si>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</si>
  <si>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</si>
  <si>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</si>
  <si>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</si>
  <si>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</si>
  <si>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</si>
  <si>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</si>
  <si>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</si>
  <si>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</si>
  <si>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</si>
  <si>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</si>
  <si>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</si>
  <si>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</si>
  <si>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</si>
  <si>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</si>
  <si>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</si>
  <si>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</si>
  <si>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</si>
  <si>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</si>
  <si>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</si>
  <si>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</si>
  <si>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</si>
  <si>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</si>
  <si>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</si>
  <si>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</si>
  <si>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</si>
  <si>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</si>
  <si>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</si>
  <si>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</si>
  <si>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</si>
  <si>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</si>
  <si>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</si>
  <si>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</si>
  <si>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</si>
  <si>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</si>
  <si>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</si>
  <si>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</si>
  <si>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</si>
  <si>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</si>
  <si>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</si>
  <si>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</si>
  <si>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</si>
  <si>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</si>
  <si>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</si>
  <si>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</si>
  <si>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</si>
  <si>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</si>
  <si>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</si>
  <si>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</si>
  <si>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</si>
  <si>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</si>
  <si>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</si>
  <si>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</si>
  <si>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</si>
  <si>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</si>
  <si>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</si>
  <si>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</si>
  <si>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</si>
  <si>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</si>
  <si>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</si>
  <si>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</si>
  <si>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</si>
  <si>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</si>
  <si>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</si>
  <si>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</si>
  <si>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</si>
  <si>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</si>
  <si>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</si>
  <si>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</si>
  <si>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</si>
  <si>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</si>
  <si>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</si>
  <si>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</si>
  <si>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</si>
  <si>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</si>
  <si>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</si>
  <si>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</si>
  <si>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</si>
  <si>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</si>
  <si>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</si>
  <si>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</si>
  <si>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</si>
  <si>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</si>
  <si>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</si>
  <si>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</si>
  <si>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</si>
  <si>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</si>
  <si>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</si>
  <si>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</si>
  <si>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</si>
  <si>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</si>
  <si>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</si>
  <si>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</si>
  <si>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</si>
  <si>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</si>
  <si>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</si>
  <si>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</si>
  <si>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</si>
  <si>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</si>
  <si>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</si>
  <si>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</si>
  <si>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</si>
  <si>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</si>
  <si>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</si>
  <si>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</si>
  <si>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</si>
  <si>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</si>
  <si>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</si>
  <si>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</si>
  <si>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</si>
  <si>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</si>
  <si>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</si>
  <si>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</si>
  <si>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</si>
  <si>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</si>
  <si>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</si>
  <si>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</si>
  <si>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</si>
  <si>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</si>
  <si>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</si>
  <si>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</si>
  <si>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</si>
  <si>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</si>
  <si>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</si>
  <si>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</si>
  <si>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</si>
  <si>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</si>
  <si>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</si>
  <si>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</si>
  <si>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</si>
  <si>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</si>
  <si>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</si>
  <si>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</si>
  <si>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</si>
  <si>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</si>
  <si>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</si>
  <si>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</si>
  <si>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</si>
  <si>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</si>
  <si>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</si>
  <si>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</si>
  <si>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</si>
  <si>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</si>
  <si>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</si>
  <si>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</si>
  <si>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</si>
  <si>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</si>
  <si>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</si>
  <si>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</si>
  <si>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</si>
  <si>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</si>
  <si>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</si>
  <si>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</si>
  <si>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</si>
  <si>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</si>
  <si>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</si>
  <si>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</si>
  <si>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</si>
  <si>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</si>
  <si>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</si>
  <si>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</si>
  <si>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</si>
  <si>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</si>
  <si>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</si>
  <si>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</si>
  <si>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</si>
  <si>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</si>
  <si>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</si>
  <si>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</si>
  <si>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</si>
  <si>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</si>
  <si>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</si>
  <si>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</si>
  <si>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</si>
  <si>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</si>
  <si>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</si>
  <si>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</si>
  <si>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</si>
  <si>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</si>
  <si>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</si>
  <si>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</si>
  <si>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</si>
  <si>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</si>
  <si>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</si>
  <si>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</si>
  <si>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</si>
  <si>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</si>
  <si>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</si>
  <si>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</si>
  <si>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</si>
  <si>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</si>
  <si>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</si>
  <si>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</si>
  <si>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</si>
  <si>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</si>
  <si>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</si>
  <si>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</si>
  <si>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</si>
  <si>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</si>
  <si>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</si>
  <si>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</si>
  <si>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</si>
  <si>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</si>
  <si>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</si>
  <si>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</si>
  <si>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</si>
  <si>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</si>
  <si>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</si>
  <si>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</si>
  <si>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</si>
  <si>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</si>
  <si>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</si>
  <si>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</si>
  <si>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</si>
  <si>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</si>
  <si>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</si>
  <si>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</si>
  <si>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</si>
  <si>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</si>
  <si>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</si>
  <si>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</si>
  <si>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</si>
  <si>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</si>
  <si>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</si>
  <si>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</si>
  <si>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</si>
  <si>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</si>
  <si>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</si>
  <si>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</si>
  <si>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</si>
  <si>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</si>
  <si>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</si>
  <si>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</si>
  <si>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</si>
  <si>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</si>
  <si>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</si>
  <si>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</si>
  <si>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</si>
  <si>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</si>
  <si>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</si>
  <si>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</si>
  <si>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</si>
  <si>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</si>
  <si>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</si>
  <si>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</si>
  <si>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</si>
  <si>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</si>
  <si>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</si>
  <si>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</si>
  <si>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</si>
  <si>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</si>
  <si>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</si>
  <si>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</si>
  <si>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</si>
  <si>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</si>
  <si>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</si>
  <si>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</si>
  <si>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</si>
  <si>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</si>
  <si>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</si>
  <si>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</si>
  <si>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</si>
  <si>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</si>
  <si>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</si>
  <si>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</si>
  <si>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</si>
  <si>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</si>
  <si>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</si>
  <si>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</si>
  <si>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</si>
  <si>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</si>
  <si>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</si>
  <si>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</si>
  <si>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</si>
  <si>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</si>
  <si>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</si>
  <si>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</si>
  <si>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</si>
  <si>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</si>
  <si>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</si>
  <si>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</si>
  <si>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</si>
  <si>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</si>
  <si>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</si>
  <si>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</si>
  <si>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</si>
  <si>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</si>
  <si>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</si>
  <si>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</si>
  <si>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</si>
  <si>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</si>
  <si>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</si>
  <si>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</si>
  <si>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</si>
  <si>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</si>
  <si>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</si>
  <si>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</si>
  <si>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</si>
  <si>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</si>
  <si>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</si>
  <si>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</si>
  <si>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</si>
  <si>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</si>
  <si>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</si>
  <si>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</si>
  <si>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</si>
  <si>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</si>
  <si>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</si>
  <si>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</si>
  <si>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</si>
  <si>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</si>
  <si>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</si>
  <si>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</si>
  <si>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</si>
  <si>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</si>
  <si>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</si>
  <si>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</si>
  <si>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</si>
  <si>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</si>
  <si>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</si>
  <si>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</si>
  <si>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</si>
  <si>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</si>
  <si>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</si>
  <si>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</si>
  <si>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</si>
  <si>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</si>
  <si>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</si>
  <si>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</si>
  <si>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</si>
  <si>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</si>
  <si>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</si>
  <si>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</si>
  <si>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</si>
  <si>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</si>
  <si>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</si>
  <si>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</si>
  <si>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</si>
  <si>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</si>
  <si>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</si>
  <si>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</si>
  <si>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</si>
  <si>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</si>
  <si>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</si>
  <si>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</si>
  <si>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</si>
  <si>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</si>
  <si>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</si>
  <si>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</si>
  <si>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</si>
  <si>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</si>
  <si>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</si>
  <si>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</si>
  <si>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</si>
  <si>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</si>
  <si>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</si>
  <si>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</si>
  <si>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</si>
  <si>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</si>
  <si>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</si>
  <si>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</si>
  <si>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</si>
  <si>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</si>
  <si>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</si>
  <si>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</si>
  <si>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</si>
  <si>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</si>
  <si>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</si>
  <si>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</si>
  <si>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</si>
  <si>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</si>
  <si>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</si>
  <si>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</si>
  <si>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</si>
  <si>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</si>
  <si>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</si>
  <si>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</si>
  <si>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</si>
  <si>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</si>
  <si>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</si>
  <si>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</si>
  <si>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</si>
  <si>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</si>
  <si>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</si>
  <si>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</si>
  <si>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</si>
  <si>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</si>
  <si>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</si>
  <si>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</si>
  <si>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</si>
  <si>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</si>
  <si>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</si>
  <si>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</si>
  <si>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</si>
  <si>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</si>
  <si>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</si>
  <si>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</si>
  <si>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</si>
  <si>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</si>
  <si>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</si>
  <si>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</si>
  <si>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</si>
  <si>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</si>
  <si>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</si>
  <si>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</si>
  <si>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</si>
  <si>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</si>
  <si>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</si>
  <si>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</si>
  <si>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</si>
  <si>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</si>
  <si>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</si>
  <si>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</si>
  <si>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</si>
  <si>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</si>
  <si>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</si>
  <si>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</si>
  <si>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</si>
  <si>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</si>
  <si>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</si>
  <si>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</si>
  <si>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</si>
  <si>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</si>
  <si>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</si>
  <si>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</si>
  <si>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</si>
  <si>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</si>
  <si>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</si>
  <si>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</si>
  <si>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</si>
  <si>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</si>
  <si>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</si>
  <si>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</si>
  <si>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</si>
  <si>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</si>
  <si>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</si>
  <si>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</si>
  <si>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</si>
  <si>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</si>
  <si>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</si>
  <si>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</si>
  <si>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</si>
  <si>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</si>
  <si>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</si>
  <si>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</si>
  <si>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</si>
  <si>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</si>
  <si>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</si>
  <si>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</si>
  <si>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</si>
  <si>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</si>
  <si>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</si>
  <si>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</si>
  <si>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</si>
  <si>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</si>
  <si>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</si>
  <si>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</si>
  <si>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</si>
  <si>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</si>
  <si>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</si>
  <si>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</si>
  <si>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</si>
  <si>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</si>
  <si>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</si>
  <si>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</si>
  <si>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</si>
  <si>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</si>
  <si>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</si>
  <si>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</si>
  <si>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</si>
  <si>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</si>
  <si>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</si>
  <si>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</si>
  <si>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</si>
  <si>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</si>
  <si>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</si>
  <si>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</si>
  <si>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</si>
  <si>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</si>
  <si>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</si>
  <si>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</si>
  <si>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</si>
  <si>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</si>
  <si>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</si>
  <si>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</si>
  <si>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</si>
  <si>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</si>
  <si>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</si>
  <si>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</si>
  <si>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</si>
  <si>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</si>
  <si>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</si>
  <si>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</si>
  <si>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</si>
  <si>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</si>
  <si>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</si>
  <si>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</si>
  <si>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</si>
  <si>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</si>
  <si>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</si>
  <si>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</si>
  <si>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</si>
  <si>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</si>
  <si>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</si>
  <si>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</si>
  <si>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</si>
  <si>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</si>
  <si>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</si>
  <si>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</si>
  <si>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</si>
  <si>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</si>
  <si>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</si>
  <si>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</si>
  <si>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</si>
  <si>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</si>
  <si>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</si>
  <si>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</si>
  <si>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</si>
  <si>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</si>
  <si>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</si>
  <si>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</si>
  <si>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</si>
  <si>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</si>
  <si>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</si>
  <si>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</si>
  <si>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</si>
  <si>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</si>
  <si>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</si>
  <si>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</si>
  <si>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</si>
  <si>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</si>
  <si>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</si>
  <si>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</si>
  <si>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</si>
  <si>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</si>
  <si>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</si>
  <si>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</si>
  <si>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</si>
  <si>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</si>
  <si>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</si>
  <si>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</si>
  <si>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</si>
  <si>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</si>
  <si>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</si>
  <si>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</si>
  <si>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</si>
  <si>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</si>
  <si>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</si>
  <si>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</si>
  <si>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</si>
  <si>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</si>
  <si>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</si>
  <si>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</si>
  <si>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</si>
  <si>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</si>
  <si>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</si>
  <si>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</si>
  <si>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</si>
  <si>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</si>
  <si>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</si>
  <si>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</si>
  <si>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</si>
  <si>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</si>
  <si>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</si>
  <si>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</si>
  <si>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</si>
  <si>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</si>
  <si>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</si>
  <si>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</si>
  <si>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</si>
  <si>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</si>
  <si>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</si>
  <si>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</si>
  <si>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</si>
  <si>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</si>
  <si>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</si>
  <si>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</si>
  <si>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</si>
  <si>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</si>
  <si>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</si>
  <si>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</si>
  <si>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</si>
  <si>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</si>
  <si>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</si>
  <si>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</si>
  <si>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</si>
  <si>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</si>
  <si>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</si>
  <si>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</si>
  <si>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</si>
  <si>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</si>
  <si>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</si>
  <si>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</si>
  <si>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</si>
  <si>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</si>
  <si>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</si>
  <si>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</si>
  <si>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</si>
  <si>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</si>
  <si>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</si>
  <si>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</si>
  <si>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</si>
  <si>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</si>
  <si>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</si>
  <si>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</si>
  <si>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</si>
  <si>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</si>
  <si>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</si>
  <si>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</si>
  <si>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</si>
  <si>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</si>
  <si>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</si>
  <si>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</si>
  <si>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</si>
  <si>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</si>
  <si>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</si>
  <si>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</si>
  <si>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</si>
  <si>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</si>
  <si>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</si>
  <si>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</si>
  <si>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</si>
  <si>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</si>
  <si>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</si>
  <si>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</si>
  <si>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</si>
  <si>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</si>
  <si>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</si>
  <si>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</si>
  <si>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</si>
  <si>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</si>
  <si>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</si>
  <si>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</si>
  <si>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</si>
  <si>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</si>
  <si>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</si>
  <si>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</si>
  <si>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</si>
  <si>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</si>
  <si>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</si>
  <si>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</si>
  <si>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</si>
  <si>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</si>
  <si>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</si>
  <si>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</si>
  <si>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</si>
  <si>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</si>
  <si>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</si>
  <si>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</si>
  <si>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</si>
  <si>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</si>
  <si>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</si>
  <si>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</si>
  <si>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</si>
  <si>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</si>
  <si>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</si>
  <si>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</si>
  <si>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</si>
  <si>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</si>
  <si>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</si>
  <si>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</si>
  <si>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</si>
  <si>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</si>
  <si>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</si>
  <si>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</si>
  <si>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</si>
  <si>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</si>
  <si>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</si>
  <si>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</si>
  <si>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</si>
  <si>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</si>
  <si>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</si>
  <si>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</si>
  <si>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</si>
  <si>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</si>
  <si>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</si>
  <si>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</si>
  <si>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</si>
  <si>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</si>
  <si>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</si>
  <si>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</si>
  <si>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</si>
  <si>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</si>
  <si>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</si>
  <si>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</si>
  <si>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</si>
  <si>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</si>
  <si>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</si>
  <si>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</si>
  <si>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</si>
  <si>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</si>
  <si>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</si>
  <si>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</si>
  <si>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</si>
  <si>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</si>
  <si>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</si>
  <si>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</si>
  <si>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</si>
  <si>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</si>
  <si>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</si>
  <si>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</si>
  <si>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</si>
  <si>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</si>
  <si>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</si>
  <si>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</si>
  <si>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</si>
  <si>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</si>
  <si>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</si>
  <si>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</si>
  <si>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</si>
  <si>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</si>
  <si>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</si>
  <si>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</si>
  <si>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</si>
  <si>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</si>
  <si>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</si>
  <si>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</si>
  <si>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</si>
  <si>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</si>
  <si>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</si>
  <si>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</si>
  <si>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</si>
  <si>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</si>
  <si>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</si>
  <si>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</si>
  <si>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</si>
  <si>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</si>
  <si>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</si>
  <si>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</si>
  <si>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</si>
  <si>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</si>
  <si>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</si>
  <si>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</si>
  <si>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</si>
  <si>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</si>
  <si>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</si>
  <si>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</si>
  <si>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</si>
  <si>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</si>
  <si>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</si>
  <si>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</si>
  <si>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</si>
  <si>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</si>
  <si>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</si>
  <si>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</si>
  <si>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</si>
  <si>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</si>
  <si>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</si>
  <si>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</si>
  <si>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</si>
  <si>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</si>
  <si>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</si>
  <si>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</si>
  <si>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</si>
  <si>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</si>
  <si>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</si>
  <si>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</si>
  <si>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</si>
  <si>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</si>
  <si>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</si>
  <si>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</si>
  <si>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</si>
  <si>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</si>
  <si>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</si>
  <si>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</si>
  <si>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</si>
  <si>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</si>
  <si>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</si>
  <si>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</si>
  <si>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</si>
  <si>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</si>
  <si>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</si>
  <si>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</si>
  <si>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</si>
  <si>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</si>
  <si>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</si>
  <si>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</si>
  <si>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</si>
  <si>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</si>
  <si>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</si>
  <si>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</si>
  <si>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</si>
  <si>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</si>
  <si>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</si>
  <si>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</si>
  <si>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</si>
  <si>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</si>
  <si>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</si>
  <si>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</si>
  <si>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</si>
  <si>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</si>
  <si>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</si>
  <si>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</si>
  <si>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</si>
  <si>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</si>
  <si>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</si>
  <si>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</si>
  <si>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</si>
  <si>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</si>
  <si>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</si>
  <si>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</si>
  <si>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</si>
  <si>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</si>
  <si>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</si>
  <si>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</si>
  <si>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</si>
  <si>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</si>
  <si>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</si>
  <si>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</si>
  <si>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</si>
  <si>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</si>
  <si>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</si>
  <si>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</si>
  <si>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</si>
  <si>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</si>
  <si>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</si>
  <si>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</si>
  <si>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</si>
  <si>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</si>
  <si>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</si>
  <si>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</si>
  <si>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</si>
  <si>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</si>
  <si>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</si>
  <si>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</si>
  <si>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</si>
  <si>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</si>
  <si>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</si>
  <si>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</si>
  <si>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</si>
  <si>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</si>
  <si>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</si>
  <si>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</si>
  <si>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</si>
  <si>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</si>
  <si>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</si>
  <si>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</si>
  <si>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</si>
  <si>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</si>
  <si>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</si>
  <si>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</si>
  <si>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</si>
  <si>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</si>
  <si>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</si>
  <si>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</si>
  <si>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</si>
  <si>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</si>
  <si>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</si>
  <si>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</si>
  <si>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</si>
  <si>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</si>
  <si>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</si>
  <si>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</si>
  <si>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</si>
  <si>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</si>
  <si>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</si>
  <si>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</si>
  <si>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</si>
  <si>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</si>
  <si>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</si>
  <si>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</si>
  <si>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</si>
  <si>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</si>
  <si>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</si>
  <si>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</si>
  <si>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</si>
  <si>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</si>
  <si>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</si>
  <si>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</si>
  <si>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</si>
  <si>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</si>
  <si>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</si>
  <si>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</si>
  <si>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</si>
  <si>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</si>
  <si>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</si>
  <si>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</si>
  <si>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</si>
  <si>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</si>
  <si>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</si>
  <si>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</si>
  <si>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</si>
  <si>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</si>
  <si>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</si>
  <si>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</si>
  <si>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</si>
  <si>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</si>
  <si>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</si>
  <si>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</si>
  <si>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</si>
  <si>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</si>
  <si>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</si>
  <si>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</si>
  <si>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</si>
  <si>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</si>
  <si>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</si>
  <si>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</si>
  <si>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</si>
  <si>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</si>
  <si>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</si>
  <si>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</si>
  <si>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</si>
  <si>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</si>
  <si>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</si>
  <si>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</si>
  <si>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</si>
  <si>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</si>
  <si>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</si>
  <si>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</si>
  <si>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</si>
  <si>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</si>
  <si>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</si>
  <si>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</si>
  <si>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</si>
  <si>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</si>
  <si>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</si>
  <si>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</si>
  <si>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</si>
  <si>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</si>
  <si>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</si>
  <si>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</si>
  <si>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</si>
  <si>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</si>
  <si>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</si>
  <si>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</si>
  <si>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</si>
  <si>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</si>
  <si>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</si>
  <si>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</si>
  <si>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</si>
  <si>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</si>
  <si>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</si>
  <si>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</si>
  <si>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</si>
  <si>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</si>
  <si>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</si>
  <si>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</si>
  <si>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</si>
  <si>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</si>
  <si>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</si>
  <si>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</si>
  <si>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</si>
  <si>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</si>
  <si>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</si>
  <si>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</si>
  <si>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</si>
  <si>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</si>
  <si>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</si>
  <si>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</si>
  <si>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</si>
  <si>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</si>
  <si>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</si>
  <si>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</si>
  <si>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</si>
  <si>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</si>
  <si>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</si>
  <si>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</si>
  <si>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</si>
  <si>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</si>
  <si>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</si>
  <si>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</si>
  <si>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</si>
  <si>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</si>
  <si>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</si>
  <si>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</si>
  <si>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</si>
  <si>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</si>
  <si>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</si>
  <si>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</si>
  <si>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</si>
  <si>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</si>
  <si>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</si>
  <si>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</si>
  <si>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</si>
  <si>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</si>
  <si>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</si>
  <si>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</si>
  <si>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</si>
  <si>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</si>
  <si>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</si>
  <si>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</si>
  <si>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</si>
  <si>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</si>
  <si>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</si>
  <si>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</si>
  <si>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</si>
  <si>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</si>
  <si>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</si>
  <si>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</si>
  <si>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</si>
  <si>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</si>
  <si>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</si>
  <si>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</si>
  <si>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</si>
  <si>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</si>
  <si>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</si>
  <si>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</si>
  <si>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</si>
  <si>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</si>
  <si>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</si>
  <si>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</si>
  <si>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</si>
  <si>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</si>
  <si>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</si>
  <si>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</si>
  <si>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</si>
  <si>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</si>
  <si>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</si>
  <si>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</si>
  <si>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</si>
  <si>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</si>
  <si>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</si>
  <si>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</si>
  <si>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</si>
  <si>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</si>
  <si>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</si>
  <si>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</si>
  <si>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</si>
  <si>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</si>
  <si>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</si>
  <si>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</si>
  <si>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</si>
  <si>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</si>
  <si>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</si>
  <si>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</si>
  <si>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</si>
  <si>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</si>
  <si>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</si>
  <si>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</si>
  <si>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</si>
  <si>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</si>
  <si>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</si>
  <si>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</si>
  <si>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</si>
  <si>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</si>
  <si>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</si>
  <si>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</si>
  <si>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</si>
  <si>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</si>
  <si>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</si>
  <si>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</si>
  <si>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</si>
  <si>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</si>
  <si>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</si>
  <si>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</si>
  <si>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</si>
  <si>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</si>
  <si>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</si>
  <si>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</si>
  <si>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</si>
  <si>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</si>
  <si>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</si>
  <si>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</si>
  <si>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</si>
  <si>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</si>
  <si>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</si>
  <si>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</si>
  <si>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</si>
  <si>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</si>
  <si>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</si>
  <si>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</si>
  <si>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</si>
  <si>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</si>
  <si>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</si>
  <si>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</si>
  <si>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</si>
  <si>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</si>
  <si>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</si>
  <si>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</si>
  <si>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</si>
  <si>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</si>
  <si>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</si>
  <si>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</si>
  <si>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</si>
  <si>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</si>
  <si>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</si>
  <si>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</si>
  <si>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</si>
  <si>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</si>
  <si>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</si>
  <si>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</si>
  <si>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</si>
  <si>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</si>
  <si>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</si>
  <si>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</si>
  <si>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</si>
  <si>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</si>
  <si>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</si>
  <si>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</si>
  <si>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</si>
  <si>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</si>
  <si>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</si>
  <si>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</si>
  <si>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</si>
  <si>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</si>
  <si>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</si>
  <si>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</si>
  <si>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</si>
  <si>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</si>
  <si>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</si>
  <si>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</si>
  <si>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</si>
  <si>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</si>
  <si>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</si>
  <si>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</si>
  <si>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</si>
  <si>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</si>
  <si>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</si>
  <si>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</si>
  <si>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</si>
  <si>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</si>
  <si>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</si>
  <si>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</si>
  <si>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</si>
  <si>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</si>
  <si>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</si>
  <si>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</si>
  <si>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</si>
  <si>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</si>
  <si>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</si>
  <si>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</si>
  <si>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</si>
  <si>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</si>
  <si>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</si>
  <si>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</si>
  <si>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</si>
  <si>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</si>
  <si>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</si>
  <si>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</si>
  <si>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</si>
  <si>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</si>
  <si>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</si>
  <si>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</si>
  <si>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</si>
  <si>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</si>
  <si>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</si>
  <si>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</si>
  <si>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</si>
  <si>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</si>
  <si>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</si>
  <si>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</si>
  <si>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</si>
  <si>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</si>
  <si>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</si>
  <si>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</si>
  <si>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</si>
  <si>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</si>
  <si>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</si>
  <si>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</si>
  <si>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</si>
  <si>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</si>
  <si>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</si>
  <si>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</si>
  <si>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</si>
  <si>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</si>
  <si>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</si>
  <si>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</si>
  <si>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</si>
  <si>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</si>
  <si>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</si>
  <si>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</si>
  <si>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</si>
  <si>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</si>
  <si>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</si>
  <si>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</si>
  <si>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</si>
  <si>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</si>
  <si>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</si>
  <si>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</si>
  <si>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</si>
  <si>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</si>
  <si>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</si>
  <si>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</si>
  <si>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</si>
  <si>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</si>
  <si>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</si>
  <si>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</si>
  <si>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</si>
  <si>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</si>
  <si>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</si>
  <si>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</si>
  <si>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</si>
  <si>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</si>
  <si>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</si>
  <si>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</si>
  <si>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</si>
  <si>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</si>
  <si>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</si>
  <si>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</si>
  <si>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</si>
  <si>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</si>
  <si>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</si>
  <si>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</si>
  <si>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</si>
  <si>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</si>
  <si>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</si>
  <si>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</si>
  <si>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</si>
  <si>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</si>
  <si>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</si>
  <si>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</si>
  <si>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</si>
  <si>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</si>
  <si>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</si>
  <si>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</si>
  <si>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</si>
  <si>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</si>
  <si>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</si>
  <si>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</si>
  <si>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</si>
  <si>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</si>
  <si>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</si>
  <si>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</si>
  <si>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</si>
  <si>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</si>
  <si>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</si>
  <si>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</si>
  <si>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</si>
  <si>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</si>
  <si>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</si>
  <si>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</si>
  <si>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</si>
  <si>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</si>
  <si>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</si>
  <si>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</si>
  <si>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</si>
  <si>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</si>
  <si>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</si>
  <si>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</si>
  <si>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</si>
  <si>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</si>
  <si>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</si>
  <si>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</si>
  <si>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</si>
  <si>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</si>
  <si>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</si>
  <si>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</si>
  <si>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</si>
  <si>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</si>
  <si>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</si>
  <si>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</si>
  <si>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</si>
  <si>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</si>
  <si>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</si>
  <si>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</si>
  <si>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</si>
  <si>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</si>
  <si>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</si>
  <si>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</si>
  <si>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</si>
  <si>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</si>
  <si>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</si>
  <si>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</si>
  <si>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</si>
  <si>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</si>
  <si>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</si>
  <si>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</si>
  <si>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</si>
  <si>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</si>
  <si>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</si>
  <si>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</si>
  <si>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</si>
  <si>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</si>
  <si>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</si>
  <si>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</si>
  <si>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</si>
  <si>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</si>
  <si>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</si>
  <si>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</si>
  <si>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</si>
  <si>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</si>
  <si>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</si>
  <si>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</si>
  <si>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</si>
  <si>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</si>
  <si>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</si>
  <si>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</si>
  <si>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</si>
  <si>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</si>
  <si>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</si>
  <si>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</si>
  <si>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</si>
  <si>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</si>
  <si>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</si>
  <si>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</si>
  <si>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</si>
  <si>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</si>
  <si>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</si>
  <si>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</si>
  <si>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</si>
  <si>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</si>
  <si>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</si>
  <si>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</si>
  <si>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</si>
  <si>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</si>
  <si>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</si>
  <si>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</si>
  <si>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</si>
  <si>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</si>
  <si>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</si>
  <si>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</si>
  <si>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</si>
  <si>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</si>
  <si>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</si>
  <si>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</si>
  <si>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</si>
  <si>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</si>
  <si>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</si>
  <si>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</si>
  <si>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</si>
  <si>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</si>
  <si>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</si>
  <si>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</si>
  <si>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</si>
  <si>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</si>
  <si>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</si>
  <si>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</si>
  <si>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</si>
  <si>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</si>
  <si>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</si>
  <si>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</si>
  <si>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</si>
  <si>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</si>
  <si>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</si>
  <si>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</si>
  <si>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</si>
  <si>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</si>
  <si>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</si>
  <si>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</si>
  <si>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</si>
  <si>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</si>
  <si>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</si>
  <si>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</si>
  <si>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</si>
  <si>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</si>
  <si>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</si>
  <si>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</si>
  <si>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</si>
  <si>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</si>
  <si>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</si>
  <si>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</si>
  <si>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</si>
  <si>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</si>
  <si>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</si>
  <si>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</si>
  <si>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</si>
  <si>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</si>
  <si>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</si>
  <si>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</si>
  <si>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</si>
  <si>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</si>
  <si>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</si>
  <si>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</si>
  <si>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</si>
  <si>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</si>
  <si>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</si>
  <si>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</si>
  <si>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</si>
  <si>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</si>
  <si>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</si>
  <si>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</si>
  <si>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</si>
  <si>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</si>
  <si>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</si>
  <si>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</si>
  <si>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</si>
  <si>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</si>
  <si>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</si>
  <si>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</si>
  <si>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</si>
  <si>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</si>
  <si>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</si>
  <si>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</si>
  <si>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</si>
  <si>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</si>
  <si>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</si>
  <si>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</si>
  <si>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</si>
  <si>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</si>
  <si>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</si>
  <si>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</si>
  <si>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</si>
  <si>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</si>
  <si>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</si>
  <si>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</si>
  <si>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</si>
  <si>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</si>
  <si>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</si>
  <si>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</si>
  <si>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</si>
  <si>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</si>
  <si>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</si>
  <si>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</si>
  <si>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</si>
  <si>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</si>
  <si>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</si>
  <si>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</si>
  <si>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</si>
  <si>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</si>
  <si>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</si>
  <si>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</si>
  <si>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</si>
  <si>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</si>
  <si>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</si>
  <si>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</si>
  <si>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</si>
  <si>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</si>
  <si>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</si>
  <si>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</si>
  <si>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</si>
  <si>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</si>
  <si>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</si>
  <si>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</si>
  <si>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</si>
  <si>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</si>
  <si>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</si>
  <si>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</si>
  <si>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</si>
  <si>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</si>
  <si>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</si>
  <si>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</si>
  <si>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</si>
  <si>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</si>
  <si>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</si>
  <si>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</si>
  <si>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</si>
  <si>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</si>
  <si>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</si>
  <si>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</si>
  <si>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</si>
  <si>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</si>
  <si>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</si>
  <si>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</si>
  <si>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</si>
  <si>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</si>
  <si>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</si>
  <si>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</si>
  <si>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</si>
  <si>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</si>
  <si>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</si>
  <si>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</si>
  <si>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</si>
  <si>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</si>
  <si>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</si>
  <si>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</si>
  <si>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</si>
  <si>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</si>
  <si>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</si>
  <si>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</si>
  <si>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</si>
  <si>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</si>
  <si>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</si>
  <si>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</si>
  <si>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</si>
  <si>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</si>
  <si>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</si>
  <si>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</si>
  <si>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</si>
  <si>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</si>
  <si>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</si>
  <si>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</si>
  <si>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</si>
  <si>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</si>
  <si>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</si>
  <si>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</si>
  <si>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</si>
  <si>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</si>
  <si>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</si>
  <si>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</si>
  <si>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</si>
  <si>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</si>
  <si>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</si>
  <si>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</si>
  <si>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</si>
  <si>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</si>
  <si>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</si>
  <si>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</si>
  <si>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</si>
  <si>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</si>
  <si>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</si>
  <si>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</si>
  <si>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</si>
  <si>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</si>
  <si>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</si>
  <si>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</si>
  <si>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</si>
  <si>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</si>
  <si>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</si>
  <si>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</si>
  <si>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</si>
  <si>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</si>
  <si>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</si>
  <si>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</si>
  <si>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</si>
  <si>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</si>
  <si>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</si>
  <si>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</si>
  <si>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</si>
  <si>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</si>
  <si>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</si>
  <si>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</si>
  <si>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</si>
  <si>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</si>
  <si>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</si>
  <si>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</si>
  <si>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</si>
  <si>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</si>
  <si>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</si>
  <si>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</si>
  <si>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</si>
  <si>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</si>
  <si>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</si>
  <si>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</si>
  <si>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</si>
  <si>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</si>
  <si>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</si>
  <si>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</si>
  <si>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</si>
  <si>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</si>
  <si>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</si>
  <si>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</si>
  <si>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</si>
  <si>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</si>
  <si>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</si>
  <si>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</si>
  <si>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</si>
  <si>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</si>
  <si>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</si>
  <si>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</si>
  <si>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</si>
  <si>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</si>
  <si>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</si>
  <si>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</si>
  <si>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</si>
  <si>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</si>
  <si>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</si>
  <si>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</si>
  <si>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</si>
  <si>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</si>
  <si>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</si>
  <si>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</si>
  <si>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</si>
  <si>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</si>
  <si>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</si>
  <si>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</si>
  <si>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</si>
  <si>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</si>
  <si>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</si>
  <si>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</si>
  <si>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</si>
  <si>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</si>
  <si>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</si>
  <si>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</si>
  <si>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</si>
  <si>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</si>
  <si>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</si>
  <si>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</si>
  <si>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</si>
  <si>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</si>
  <si>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</si>
  <si>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</si>
  <si>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</si>
  <si>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</si>
  <si>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</si>
  <si>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</si>
  <si>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</si>
  <si>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</si>
  <si>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</si>
  <si>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</si>
  <si>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</si>
  <si>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</si>
  <si>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</si>
  <si>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</si>
  <si>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</si>
  <si>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</si>
  <si>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</si>
  <si>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</si>
  <si>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</si>
  <si>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</si>
  <si>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</si>
  <si>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</si>
  <si>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</si>
  <si>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</si>
  <si>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</si>
  <si>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</si>
  <si>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</si>
  <si>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</si>
  <si>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</si>
  <si>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</si>
  <si>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</si>
  <si>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</si>
  <si>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</si>
  <si>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</si>
  <si>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</si>
  <si>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</si>
  <si>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</si>
  <si>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</si>
  <si>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</si>
  <si>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</si>
  <si>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</si>
  <si>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</si>
  <si>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</si>
  <si>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</si>
  <si>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</si>
  <si>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</si>
  <si>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</si>
  <si>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</si>
  <si>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</si>
  <si>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</si>
  <si>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</si>
  <si>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</si>
  <si>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</si>
  <si>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</si>
  <si>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</si>
  <si>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</si>
  <si>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</si>
  <si>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</si>
  <si>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</si>
  <si>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</si>
  <si>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</si>
  <si>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</si>
  <si>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</si>
  <si>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</si>
  <si>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</si>
  <si>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</si>
  <si>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</si>
  <si>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</si>
  <si>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</si>
  <si>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</si>
  <si>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</si>
  <si>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</si>
  <si>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</si>
  <si>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</si>
  <si>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</si>
  <si>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</si>
  <si>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</si>
  <si>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</si>
  <si>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</si>
  <si>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</si>
  <si>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</si>
  <si>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</si>
  <si>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</si>
  <si>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</si>
  <si>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</si>
  <si>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</si>
  <si>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</si>
  <si>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</si>
  <si>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</si>
  <si>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</si>
  <si>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</si>
  <si>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</si>
  <si>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</si>
  <si>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</si>
  <si>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</si>
  <si>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</si>
  <si>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</si>
  <si>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</si>
  <si>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</si>
  <si>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</si>
  <si>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</si>
  <si>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</si>
  <si>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</si>
  <si>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</si>
  <si>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</si>
  <si>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</si>
  <si>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</si>
  <si>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</si>
  <si>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</si>
  <si>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</si>
  <si>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</si>
  <si>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</si>
  <si>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</si>
  <si>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</si>
  <si>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</si>
  <si>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</si>
  <si>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</si>
  <si>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</si>
  <si>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</si>
  <si>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</si>
  <si>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</si>
  <si>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</si>
  <si>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</si>
  <si>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</si>
  <si>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</si>
  <si>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</si>
  <si>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</si>
  <si>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</si>
  <si>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</si>
  <si>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</si>
  <si>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</si>
  <si>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</si>
  <si>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</si>
  <si>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</si>
  <si>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</si>
  <si>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</si>
  <si>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</si>
  <si>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</si>
  <si>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</si>
  <si>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</si>
  <si>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</si>
  <si>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</si>
  <si>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</si>
  <si>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</si>
  <si>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</si>
  <si>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</si>
  <si>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</si>
  <si>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</si>
  <si>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</si>
  <si>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</si>
  <si>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</si>
  <si>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</si>
  <si>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</si>
  <si>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</si>
  <si>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</si>
  <si>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</si>
  <si>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</si>
  <si>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</si>
  <si>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</si>
  <si>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</si>
  <si>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</si>
  <si>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</si>
  <si>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</si>
  <si>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</si>
  <si>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</si>
  <si>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</si>
  <si>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</si>
  <si>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</si>
  <si>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</si>
  <si>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</si>
  <si>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</si>
  <si>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</si>
  <si>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</si>
  <si>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</si>
  <si>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</si>
  <si>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</si>
  <si>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</si>
  <si>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</si>
  <si>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</si>
  <si>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</si>
  <si>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</si>
  <si>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</si>
  <si>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</si>
  <si>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</si>
  <si>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</si>
  <si>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</si>
  <si>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</si>
  <si>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</si>
  <si>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</si>
  <si>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</si>
  <si>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</si>
  <si>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</si>
  <si>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</si>
  <si>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</si>
  <si>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</si>
  <si>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</si>
  <si>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</si>
  <si>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</si>
  <si>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</si>
  <si>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</si>
  <si>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</si>
  <si>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</si>
  <si>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</si>
  <si>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</si>
  <si>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</si>
  <si>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</si>
  <si>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</si>
  <si>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</si>
  <si>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</si>
  <si>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</si>
  <si>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</si>
  <si>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</si>
  <si>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</si>
  <si>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</si>
  <si>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</si>
  <si>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</si>
  <si>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</si>
  <si>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</si>
  <si>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</si>
  <si>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</si>
  <si>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</si>
  <si>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</si>
  <si>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</si>
  <si>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</si>
  <si>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</si>
  <si>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</si>
  <si>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</si>
  <si>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</si>
  <si>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</si>
  <si>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</si>
  <si>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</si>
  <si>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</si>
  <si>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</si>
  <si>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</si>
  <si>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</si>
  <si>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</si>
  <si>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</si>
  <si>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</si>
  <si>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</si>
  <si>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</si>
  <si>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</si>
  <si>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</si>
  <si>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</si>
  <si>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</si>
  <si>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</si>
  <si>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</si>
  <si>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</si>
  <si>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</si>
  <si>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</si>
  <si>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</si>
  <si>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</si>
  <si>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</si>
  <si>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</si>
  <si>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</si>
  <si>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</si>
  <si>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</si>
  <si>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</si>
  <si>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</si>
  <si>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</si>
  <si>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</si>
  <si>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</si>
  <si>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</si>
  <si>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</si>
  <si>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</si>
  <si>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</si>
  <si>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</si>
  <si>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</si>
  <si>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</si>
  <si>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</si>
  <si>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</si>
  <si>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</si>
  <si>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</si>
  <si>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</si>
  <si>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</si>
  <si>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</si>
  <si>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</si>
  <si>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</si>
  <si>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</si>
  <si>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</si>
  <si>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</si>
  <si>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</si>
  <si>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</si>
  <si>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</si>
  <si>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</si>
  <si>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</si>
  <si>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</si>
  <si>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</si>
  <si>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</si>
  <si>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</si>
  <si>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</si>
  <si>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</si>
  <si>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</si>
  <si>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</si>
  <si>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</si>
  <si>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</si>
  <si>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</si>
  <si>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</si>
  <si>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</si>
  <si>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</si>
  <si>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</si>
  <si>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</si>
  <si>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</si>
  <si>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</si>
  <si>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</si>
  <si>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</si>
  <si>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</si>
  <si>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</si>
  <si>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</si>
  <si>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</si>
  <si>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</si>
  <si>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</si>
  <si>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</si>
  <si>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</si>
  <si>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</si>
  <si>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</si>
  <si>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</si>
  <si>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</si>
  <si>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</si>
  <si>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</si>
  <si>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</si>
  <si>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</si>
  <si>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</si>
  <si>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</si>
  <si>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</si>
  <si>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</si>
  <si>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</si>
  <si>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</si>
  <si>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</si>
  <si>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</si>
  <si>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</si>
  <si>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</si>
  <si>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</si>
  <si>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</si>
  <si>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</si>
  <si>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</si>
  <si>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</si>
  <si>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</si>
  <si>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</si>
  <si>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</si>
  <si>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</si>
  <si>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</si>
  <si>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</si>
  <si>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</si>
  <si>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</si>
  <si>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</si>
  <si>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</si>
  <si>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</si>
  <si>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</si>
  <si>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</si>
  <si>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</si>
  <si>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</si>
  <si>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</si>
  <si>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</si>
  <si>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</si>
  <si>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</si>
  <si>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</si>
  <si>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</si>
  <si>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</si>
  <si>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</si>
  <si>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</si>
  <si>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</si>
  <si>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</si>
  <si>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</si>
  <si>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</si>
  <si>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</si>
  <si>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</si>
  <si>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</si>
  <si>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</si>
  <si>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</si>
  <si>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</si>
  <si>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</si>
  <si>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</si>
  <si>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</si>
  <si>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</si>
  <si>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</si>
  <si>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</si>
  <si>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</si>
  <si>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</si>
  <si>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</si>
  <si>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</si>
  <si>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</si>
  <si>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</si>
  <si>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</si>
  <si>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</si>
  <si>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</si>
  <si>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</si>
  <si>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</si>
  <si>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</si>
  <si>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</si>
  <si>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</si>
  <si>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</si>
  <si>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</si>
  <si>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</si>
  <si>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</si>
  <si>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</si>
  <si>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</si>
  <si>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</si>
  <si>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</si>
  <si>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</si>
  <si>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</si>
  <si>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</si>
  <si>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</si>
  <si>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</si>
  <si>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</si>
  <si>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</si>
  <si>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</si>
  <si>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</si>
  <si>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</si>
  <si>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</si>
  <si>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</si>
  <si>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</si>
  <si>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</si>
  <si>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</si>
  <si>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</si>
  <si>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</si>
  <si>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</si>
  <si>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</si>
  <si>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</si>
  <si>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</si>
  <si>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</si>
  <si>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</si>
  <si>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</si>
  <si>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</si>
  <si>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</si>
  <si>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</si>
  <si>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</si>
  <si>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</si>
  <si>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</si>
  <si>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</si>
  <si>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</si>
  <si>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</si>
  <si>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</si>
  <si>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</si>
  <si>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</si>
  <si>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</si>
  <si>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</si>
  <si>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</si>
  <si>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</si>
  <si>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</si>
  <si>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</si>
  <si>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</si>
  <si>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</si>
  <si>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</si>
  <si>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</si>
  <si>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</si>
  <si>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</si>
  <si>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</si>
  <si>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</si>
  <si>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</si>
  <si>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</si>
  <si>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</si>
  <si>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</si>
  <si>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</si>
  <si>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</si>
  <si>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</si>
  <si>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</si>
  <si>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</si>
  <si>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</si>
  <si>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</si>
  <si>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</si>
  <si>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</si>
  <si>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</si>
  <si>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</si>
  <si>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</si>
  <si>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</si>
  <si>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</si>
  <si>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</si>
  <si>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</si>
  <si>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</si>
  <si>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</si>
  <si>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</si>
  <si>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</si>
  <si>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</si>
  <si>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</si>
  <si>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</si>
  <si>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</si>
  <si>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</si>
  <si>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</si>
  <si>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</si>
  <si>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</si>
  <si>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</si>
  <si>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</si>
  <si>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</si>
  <si>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</si>
  <si>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</si>
  <si>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</si>
  <si>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</si>
  <si>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</si>
  <si>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</si>
  <si>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</si>
  <si>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</si>
  <si>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</si>
  <si>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</si>
  <si>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</si>
  <si>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</si>
  <si>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</si>
  <si>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</si>
  <si>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</si>
  <si>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</si>
  <si>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</si>
  <si>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</si>
  <si>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</si>
  <si>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</si>
  <si>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</si>
  <si>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</si>
  <si>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</si>
  <si>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</si>
  <si>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</si>
  <si>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</si>
  <si>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</si>
  <si>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</si>
  <si>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</si>
  <si>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</si>
  <si>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</si>
  <si>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</si>
  <si>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</si>
  <si>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</si>
  <si>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</si>
  <si>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</si>
  <si>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</si>
  <si>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</si>
  <si>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</si>
  <si>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</si>
  <si>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</si>
  <si>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</si>
  <si>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</si>
  <si>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</si>
  <si>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</si>
  <si>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</si>
  <si>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</si>
  <si>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</si>
  <si>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</si>
  <si>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</si>
  <si>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</si>
  <si>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</si>
  <si>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</si>
  <si>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</si>
  <si>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</si>
  <si>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</si>
  <si>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</si>
  <si>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</si>
  <si>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</si>
  <si>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</si>
  <si>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</si>
  <si>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</si>
  <si>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</si>
  <si>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</si>
  <si>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</si>
  <si>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</si>
  <si>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</si>
  <si>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</si>
  <si>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</si>
  <si>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</si>
  <si>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</si>
  <si>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</si>
  <si>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</si>
  <si>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</si>
  <si>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</si>
  <si>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</si>
  <si>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</si>
  <si>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</si>
  <si>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</si>
  <si>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</si>
  <si>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</si>
  <si>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</si>
  <si>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</si>
  <si>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</si>
  <si>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</si>
  <si>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</si>
  <si>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</si>
  <si>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</si>
  <si>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</si>
  <si>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</si>
  <si>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</si>
  <si>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</si>
  <si>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</si>
  <si>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</si>
  <si>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</si>
  <si>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</si>
  <si>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</si>
  <si>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</si>
  <si>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</si>
  <si>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</si>
  <si>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</si>
  <si>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</si>
  <si>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</si>
  <si>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</si>
  <si>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</si>
  <si>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</si>
  <si>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</si>
  <si>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</si>
  <si>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</si>
  <si>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</si>
  <si>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</si>
  <si>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</si>
  <si>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</si>
  <si>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</si>
  <si>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</si>
  <si>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</si>
  <si>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</si>
  <si>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</si>
  <si>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</si>
  <si>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</si>
  <si>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</si>
  <si>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</si>
  <si>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</si>
  <si>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</si>
  <si>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</si>
  <si>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</si>
  <si>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</si>
  <si>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</si>
  <si>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</si>
  <si>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</si>
  <si>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</si>
  <si>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</si>
  <si>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</si>
  <si>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</si>
  <si>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</si>
  <si>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</si>
  <si>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</si>
  <si>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</si>
  <si>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</si>
  <si>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</si>
  <si>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</si>
  <si>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</si>
  <si>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</si>
  <si>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</si>
  <si>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</si>
  <si>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</si>
  <si>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</si>
  <si>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</si>
  <si>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</si>
  <si>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</si>
  <si>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</si>
  <si>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</si>
  <si>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</si>
  <si>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</si>
  <si>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</si>
  <si>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</si>
  <si>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</si>
  <si>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</si>
  <si>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</si>
  <si>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</si>
  <si>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</si>
  <si>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</si>
  <si>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</si>
  <si>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</si>
  <si>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</si>
  <si>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</si>
  <si>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</si>
  <si>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</si>
  <si>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</si>
  <si>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</si>
  <si>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</si>
  <si>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</si>
  <si>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</si>
  <si>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</si>
  <si>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</si>
  <si>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</si>
  <si>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</si>
  <si>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</si>
  <si>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</si>
  <si>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</si>
  <si>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</si>
  <si>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</si>
  <si>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</si>
  <si>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</si>
  <si>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</si>
  <si>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</si>
  <si>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</si>
  <si>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</si>
  <si>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</si>
  <si>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</si>
  <si>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</si>
  <si>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</si>
  <si>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</si>
  <si>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</si>
  <si>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</si>
  <si>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</si>
  <si>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</si>
  <si>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</si>
  <si>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</si>
  <si>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</si>
  <si>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</si>
  <si>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</si>
  <si>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</si>
  <si>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</si>
  <si>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</si>
  <si>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</si>
  <si>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</si>
  <si>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</si>
  <si>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</si>
  <si>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</si>
  <si>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</si>
  <si>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</si>
  <si>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</si>
  <si>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</si>
  <si>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</si>
  <si>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</si>
  <si>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</si>
  <si>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</si>
  <si>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</si>
  <si>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</si>
  <si>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</si>
  <si>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</si>
  <si>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</si>
  <si>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</si>
  <si>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</si>
  <si>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</si>
  <si>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</si>
  <si>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</si>
  <si>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</si>
  <si>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</si>
  <si>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</si>
  <si>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</si>
  <si>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</si>
  <si>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</si>
  <si>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</si>
  <si>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</si>
  <si>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</si>
  <si>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</si>
  <si>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</si>
  <si>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</si>
  <si>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</si>
  <si>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</si>
  <si>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</si>
  <si>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</si>
  <si>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</si>
  <si>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</si>
  <si>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</si>
  <si>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</si>
  <si>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</si>
  <si>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</si>
  <si>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</si>
  <si>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</si>
  <si>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</si>
  <si>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</si>
  <si>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</si>
  <si>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</si>
  <si>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</si>
  <si>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</si>
  <si>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</si>
  <si>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</si>
  <si>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</si>
  <si>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</si>
  <si>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</si>
  <si>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</si>
  <si>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</si>
  <si>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</si>
  <si>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</si>
  <si>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</si>
  <si>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</si>
  <si>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</si>
  <si>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</si>
  <si>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</si>
  <si>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</si>
  <si>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</si>
  <si>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</si>
  <si>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</si>
  <si>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</si>
  <si>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</si>
  <si>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</si>
  <si>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</si>
  <si>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</si>
  <si>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</si>
  <si>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</si>
  <si>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</si>
  <si>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</si>
  <si>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</si>
  <si>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</si>
  <si>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</si>
  <si>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</si>
  <si>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</si>
  <si>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</si>
  <si>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</si>
  <si>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</si>
  <si>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</si>
  <si>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</si>
  <si>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</si>
  <si>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</si>
  <si>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</si>
  <si>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</si>
  <si>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</si>
  <si>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</si>
  <si>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</si>
  <si>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</si>
  <si>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</si>
  <si>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</si>
  <si>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</si>
  <si>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</si>
  <si>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</si>
  <si>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</si>
  <si>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</si>
  <si>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</si>
  <si>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</si>
  <si>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</si>
  <si>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</si>
  <si>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</si>
  <si>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</si>
  <si>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</si>
  <si>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</si>
  <si>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</si>
  <si>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</si>
  <si>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</si>
  <si>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</si>
  <si>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</si>
  <si>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</si>
  <si>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</si>
  <si>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</si>
  <si>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</si>
  <si>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</si>
  <si>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</si>
  <si>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</si>
  <si>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</si>
  <si>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</si>
  <si>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</si>
  <si>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</si>
  <si>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</si>
  <si>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</si>
  <si>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</si>
  <si>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</si>
  <si>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</si>
  <si>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</si>
  <si>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</si>
  <si>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</si>
  <si>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</si>
  <si>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</si>
  <si>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</si>
  <si>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</si>
  <si>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</si>
  <si>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</si>
  <si>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</si>
  <si>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</si>
  <si>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</si>
  <si>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</si>
  <si>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</si>
  <si>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</si>
  <si>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</si>
  <si>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</si>
  <si>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</si>
  <si>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</si>
  <si>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</si>
  <si>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</si>
  <si>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</si>
  <si>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</si>
  <si>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</si>
  <si>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</si>
  <si>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</si>
  <si>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</si>
  <si>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</si>
  <si>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</si>
  <si>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</si>
  <si>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</si>
  <si>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</si>
  <si>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</si>
  <si>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</si>
  <si>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</si>
  <si>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</si>
  <si>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</si>
  <si>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</si>
  <si>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</si>
  <si>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</si>
  <si>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</si>
  <si>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</si>
  <si>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</si>
  <si>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</si>
  <si>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</si>
  <si>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</si>
  <si>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</si>
  <si>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</si>
  <si>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</si>
  <si>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</si>
  <si>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</si>
  <si>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</si>
  <si>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</si>
  <si>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</si>
  <si>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</si>
  <si>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</si>
  <si>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</si>
  <si>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</si>
  <si>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</si>
  <si>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</si>
  <si>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</si>
  <si>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</si>
  <si>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</si>
  <si>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</si>
  <si>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</si>
  <si>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</si>
  <si>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</si>
  <si>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</si>
  <si>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</si>
  <si>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</si>
  <si>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</si>
  <si>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</si>
  <si>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</si>
  <si>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</si>
  <si>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</si>
  <si>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</si>
  <si>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</si>
  <si>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</si>
  <si>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</si>
  <si>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</si>
  <si>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</si>
  <si>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</si>
  <si>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</si>
  <si>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</si>
  <si>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</si>
  <si>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</si>
  <si>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</si>
  <si>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</si>
  <si>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</si>
  <si>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</si>
  <si>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</si>
  <si>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</si>
  <si>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</si>
  <si>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</si>
  <si>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</si>
  <si>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</si>
  <si>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</si>
  <si>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</si>
  <si>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</si>
  <si>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</si>
  <si>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</si>
  <si>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</si>
  <si>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</si>
  <si>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</si>
  <si>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</si>
  <si>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</si>
  <si>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</si>
  <si>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</si>
  <si>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</si>
  <si>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</si>
  <si>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</si>
  <si>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</si>
  <si>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</si>
  <si>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</si>
  <si>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</si>
  <si>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</si>
  <si>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</si>
  <si>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</si>
  <si>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</si>
  <si>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</si>
  <si>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</si>
  <si>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</si>
  <si>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</si>
  <si>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</si>
  <si>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</si>
  <si>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</si>
  <si>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</si>
  <si>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</si>
  <si>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</si>
  <si>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</si>
  <si>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</si>
  <si>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</si>
  <si>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</si>
  <si>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</si>
  <si>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</si>
  <si>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</si>
  <si>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</si>
  <si>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</si>
  <si>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</si>
  <si>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</si>
  <si>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</si>
  <si>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</si>
  <si>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</si>
  <si>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</si>
  <si>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</si>
  <si>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</si>
  <si>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</si>
  <si>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</si>
  <si>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</si>
  <si>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</si>
  <si>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</si>
  <si>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</si>
  <si>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</si>
  <si>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</si>
  <si>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</si>
  <si>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</si>
  <si>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</si>
  <si>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</si>
  <si>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</si>
  <si>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</si>
  <si>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</si>
  <si>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</si>
  <si>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</si>
  <si>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</si>
  <si>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</si>
  <si>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</si>
  <si>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</si>
  <si>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</si>
  <si>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</si>
  <si>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</si>
  <si>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</si>
  <si>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</si>
  <si>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</si>
  <si>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</si>
  <si>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</si>
  <si>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</si>
  <si>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</si>
  <si>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</si>
  <si>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</si>
  <si>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</si>
  <si>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</si>
  <si>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</si>
  <si>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</si>
  <si>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</si>
  <si>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</si>
  <si>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</si>
  <si>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</si>
  <si>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</si>
  <si>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</si>
  <si>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</si>
  <si>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</si>
  <si>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</si>
  <si>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</si>
  <si>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</si>
  <si>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</si>
  <si>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</si>
  <si>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</si>
  <si>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</si>
  <si>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</si>
  <si>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</si>
  <si>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</si>
  <si>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</si>
  <si>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</si>
  <si>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</si>
  <si>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</si>
  <si>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</si>
  <si>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</si>
  <si>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</si>
  <si>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</si>
  <si>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</si>
  <si>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</si>
  <si>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</si>
  <si>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</si>
  <si>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</si>
  <si>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</si>
  <si>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</si>
  <si>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</si>
  <si>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</si>
  <si>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</si>
  <si>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</si>
  <si>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</si>
  <si>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</si>
  <si>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</si>
  <si>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</si>
  <si>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</si>
  <si>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</si>
  <si>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</si>
  <si>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</si>
  <si>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</si>
  <si>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</si>
  <si>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</si>
  <si>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</si>
  <si>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</si>
  <si>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</si>
  <si>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</si>
  <si>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</si>
  <si>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</si>
  <si>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</si>
  <si>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</si>
  <si>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</si>
  <si>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</si>
  <si>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</si>
  <si>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</si>
  <si>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</si>
  <si>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</si>
  <si>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</si>
  <si>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</si>
  <si>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</si>
  <si>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</si>
  <si>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</si>
  <si>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</si>
  <si>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</si>
  <si>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</si>
  <si>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</si>
  <si>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</si>
  <si>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</si>
  <si>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</si>
  <si>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</si>
  <si>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</si>
  <si>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</si>
  <si>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</si>
  <si>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</si>
  <si>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</si>
  <si>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</si>
  <si>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</si>
  <si>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</si>
  <si>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</si>
  <si>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</si>
  <si>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</si>
  <si>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</si>
  <si>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</si>
  <si>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</si>
  <si>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</si>
  <si>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</si>
  <si>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</si>
  <si>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</si>
  <si>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</si>
  <si>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</si>
  <si>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</si>
  <si>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</si>
  <si>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</si>
  <si>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</si>
  <si>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</si>
  <si>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</si>
  <si>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</si>
  <si>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</si>
  <si>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</si>
  <si>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</si>
  <si>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</si>
  <si>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</si>
  <si>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</si>
  <si>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</si>
  <si>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</si>
  <si>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</si>
  <si>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</si>
  <si>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</si>
  <si>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</si>
  <si>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</si>
  <si>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</si>
  <si>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</si>
  <si>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</si>
  <si>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</si>
  <si>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</si>
  <si>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</si>
  <si>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</si>
  <si>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</si>
  <si>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</si>
  <si>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</si>
  <si>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</si>
  <si>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</si>
  <si>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</si>
  <si>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</si>
  <si>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</si>
  <si>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</si>
  <si>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</si>
  <si>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</si>
  <si>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</si>
  <si>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</si>
  <si>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</si>
  <si>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</si>
  <si>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</si>
  <si>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</si>
  <si>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</si>
  <si>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</si>
  <si>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</si>
  <si>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</si>
  <si>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</si>
  <si>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</si>
  <si>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</si>
  <si>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</si>
  <si>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</si>
  <si>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</si>
  <si>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</si>
  <si>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</si>
  <si>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</si>
  <si>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</si>
  <si>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</si>
  <si>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</si>
  <si>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</si>
  <si>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</si>
  <si>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</si>
  <si>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</si>
  <si>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</si>
  <si>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</si>
  <si>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</si>
  <si>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</si>
  <si>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</si>
  <si>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</si>
  <si>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</si>
  <si>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</si>
  <si>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</si>
  <si>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</si>
  <si>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</si>
  <si>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</si>
  <si>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</si>
  <si>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</si>
  <si>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</si>
  <si>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</si>
  <si>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</si>
  <si>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</si>
  <si>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</si>
  <si>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</si>
  <si>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</si>
  <si>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</si>
  <si>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</si>
  <si>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</si>
  <si>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</si>
  <si>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</si>
  <si>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</si>
  <si>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</si>
  <si>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</si>
  <si>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</si>
  <si>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</si>
  <si>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</si>
  <si>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</si>
  <si>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</si>
  <si>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</si>
  <si>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</si>
  <si>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</si>
  <si>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</si>
  <si>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</si>
  <si>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</si>
  <si>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</si>
  <si>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</si>
  <si>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</si>
  <si>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</si>
  <si>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</si>
  <si>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</si>
  <si>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</si>
  <si>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</si>
  <si>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</si>
  <si>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</si>
  <si>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</si>
  <si>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</si>
  <si>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</si>
  <si>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</si>
  <si>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</si>
  <si>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</si>
  <si>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</si>
  <si>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</si>
  <si>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</si>
  <si>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</si>
  <si>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</si>
  <si>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</si>
  <si>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</si>
  <si>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</si>
  <si>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</si>
  <si>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</si>
  <si>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</si>
  <si>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</si>
  <si>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</si>
  <si>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</si>
  <si>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</si>
  <si>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</si>
  <si>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</si>
  <si>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</si>
  <si>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</si>
  <si>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</si>
  <si>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</si>
  <si>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</si>
  <si>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</si>
  <si>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</si>
  <si>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</si>
  <si>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</si>
  <si>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</si>
  <si>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</si>
  <si>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</si>
  <si>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</si>
  <si>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</si>
  <si>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</si>
  <si>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</si>
  <si>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</si>
  <si>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</si>
  <si>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</si>
  <si>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</si>
  <si>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</si>
  <si>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</si>
  <si>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</si>
  <si>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</si>
  <si>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</si>
  <si>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</si>
  <si>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</si>
  <si>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</si>
  <si>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</si>
  <si>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</si>
  <si>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</si>
  <si>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</si>
  <si>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</si>
  <si>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</si>
  <si>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</si>
  <si>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</si>
  <si>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</si>
  <si>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</si>
  <si>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</si>
  <si>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</si>
  <si>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</si>
  <si>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</si>
  <si>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</si>
  <si>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</si>
  <si>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</si>
  <si>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</si>
  <si>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</si>
  <si>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</si>
  <si>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</si>
  <si>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</si>
  <si>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</si>
  <si>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</si>
  <si>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</si>
  <si>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</si>
  <si>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</si>
  <si>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</si>
  <si>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</si>
  <si>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</si>
  <si>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</si>
  <si>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</si>
  <si>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</si>
  <si>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</si>
  <si>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</si>
  <si>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</si>
  <si>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</si>
  <si>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</si>
  <si>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</si>
  <si>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</si>
  <si>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</si>
  <si>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</si>
  <si>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</si>
  <si>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</si>
  <si>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</si>
  <si>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</si>
  <si>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</si>
  <si>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</si>
  <si>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</si>
  <si>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</si>
  <si>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</si>
  <si>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</si>
  <si>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</si>
  <si>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</si>
  <si>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</si>
  <si>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</si>
  <si>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</si>
  <si>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</si>
  <si>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</si>
  <si>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</si>
  <si>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</si>
  <si>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</si>
  <si>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</si>
  <si>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</si>
  <si>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</si>
  <si>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</si>
  <si>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</si>
  <si>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</si>
  <si>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</si>
  <si>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</si>
  <si>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</si>
  <si>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</si>
  <si>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</si>
  <si>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</si>
  <si>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</si>
  <si>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</si>
  <si>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</si>
  <si>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</si>
  <si>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</si>
  <si>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</si>
  <si>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</si>
  <si>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</si>
  <si>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</si>
  <si>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</si>
  <si>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</si>
  <si>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</si>
  <si>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</si>
  <si>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</si>
  <si>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</si>
  <si>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</si>
  <si>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</si>
  <si>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</si>
  <si>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</si>
  <si>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</si>
  <si>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</si>
  <si>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</si>
  <si>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</si>
  <si>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</si>
  <si>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</si>
  <si>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</si>
  <si>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</si>
  <si>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</si>
  <si>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</si>
  <si>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</si>
  <si>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</si>
  <si>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</si>
  <si>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</si>
  <si>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</si>
  <si>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</si>
  <si>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</si>
  <si>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</si>
  <si>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</si>
  <si>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</si>
  <si>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</si>
  <si>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</si>
  <si>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</si>
  <si>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</si>
  <si>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</si>
  <si>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</si>
  <si>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</si>
  <si>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</si>
  <si>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</si>
  <si>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</si>
  <si>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</si>
  <si>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</si>
  <si>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</si>
  <si>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</si>
  <si>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</si>
  <si>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</si>
  <si>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</si>
  <si>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</si>
  <si>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</si>
  <si>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</si>
  <si>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</si>
  <si>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</si>
  <si>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</si>
  <si>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</si>
  <si>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</si>
  <si>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</si>
  <si>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</si>
  <si>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</si>
  <si>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</si>
  <si>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</si>
  <si>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</si>
  <si>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</si>
  <si>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</si>
  <si>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</si>
  <si>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</si>
  <si>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</si>
  <si>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</si>
  <si>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</si>
  <si>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</si>
  <si>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</si>
  <si>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</si>
  <si>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</si>
  <si>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</si>
  <si>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</si>
  <si>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</si>
  <si>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</si>
  <si>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</si>
  <si>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</si>
  <si>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</si>
  <si>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</si>
  <si>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</si>
  <si>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</si>
  <si>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</si>
  <si>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</si>
  <si>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</si>
  <si>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</si>
  <si>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</si>
  <si>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</si>
  <si>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</si>
  <si>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</si>
  <si>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</si>
  <si>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</si>
  <si>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</si>
  <si>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</si>
  <si>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</si>
  <si>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</si>
  <si>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</si>
  <si>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</si>
  <si>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</si>
  <si>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</si>
  <si>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</si>
  <si>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</si>
  <si>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</si>
  <si>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</si>
  <si>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</si>
  <si>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</si>
  <si>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</si>
  <si>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</si>
  <si>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</si>
  <si>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</si>
  <si>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</si>
  <si>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</si>
  <si>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</si>
  <si>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</si>
  <si>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</si>
  <si>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</si>
  <si>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</si>
  <si>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</si>
  <si>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</si>
  <si>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</si>
  <si>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</si>
  <si>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</si>
  <si>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</si>
  <si>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</si>
  <si>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</si>
  <si>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</si>
  <si>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</si>
  <si>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</si>
  <si>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</si>
  <si>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</si>
  <si>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</si>
  <si>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</si>
  <si>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</si>
  <si>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</si>
  <si>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</si>
  <si>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</si>
  <si>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</si>
  <si>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</si>
  <si>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</si>
  <si>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</si>
  <si>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</si>
  <si>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</si>
  <si>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</si>
  <si>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</si>
  <si>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</si>
  <si>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</si>
  <si>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</si>
  <si>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</si>
  <si>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</si>
  <si>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</si>
  <si>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</si>
  <si>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</si>
  <si>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</si>
  <si>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</si>
  <si>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</si>
  <si>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</si>
  <si>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</si>
  <si>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</si>
  <si>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</si>
  <si>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</si>
  <si>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</si>
  <si>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</si>
  <si>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</si>
  <si>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</si>
  <si>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</si>
  <si>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</si>
  <si>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</si>
  <si>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</si>
  <si>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</si>
  <si>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</si>
  <si>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</si>
  <si>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</si>
  <si>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</si>
  <si>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</si>
  <si>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</si>
  <si>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</si>
  <si>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</si>
  <si>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</si>
  <si>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</si>
  <si>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</si>
  <si>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</si>
  <si>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</si>
  <si>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</si>
  <si>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</si>
  <si>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</si>
  <si>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</si>
  <si>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</si>
  <si>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</si>
  <si>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</si>
  <si>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</si>
  <si>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</si>
  <si>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</si>
  <si>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</si>
  <si>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</si>
  <si>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</si>
  <si>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</si>
  <si>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</si>
  <si>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</si>
  <si>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</si>
  <si>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</si>
  <si>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</si>
  <si>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</si>
  <si>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</si>
  <si>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</si>
  <si>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</si>
  <si>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</si>
  <si>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</si>
  <si>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</si>
  <si>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</si>
  <si>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</si>
  <si>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</si>
  <si>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</si>
  <si>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</si>
  <si>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</si>
  <si>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</si>
  <si>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</si>
  <si>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</si>
  <si>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</si>
  <si>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</si>
  <si>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</si>
  <si>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</si>
  <si>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</si>
  <si>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</si>
  <si>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</si>
  <si>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</si>
  <si>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</si>
  <si>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</si>
  <si>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</si>
  <si>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</si>
  <si>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</si>
  <si>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</si>
  <si>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</si>
  <si>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</si>
  <si>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</si>
  <si>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</si>
  <si>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</si>
  <si>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</si>
  <si>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</si>
  <si>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</si>
  <si>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</si>
  <si>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</si>
  <si>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</si>
  <si>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</si>
  <si>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</si>
  <si>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</si>
  <si>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</si>
  <si>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</si>
  <si>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</si>
  <si>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</si>
  <si>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</si>
  <si>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</si>
  <si>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</si>
  <si>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</si>
  <si>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</si>
  <si>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</si>
  <si>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</si>
  <si>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</si>
  <si>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</si>
  <si>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</si>
  <si>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</si>
  <si>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</si>
  <si>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</si>
  <si>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</si>
  <si>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</si>
  <si>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</si>
  <si>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</si>
  <si>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</si>
  <si>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</si>
  <si>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</si>
  <si>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</si>
  <si>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</si>
  <si>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</si>
  <si>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</si>
  <si>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</si>
  <si>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</si>
  <si>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</si>
  <si>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</si>
  <si>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</si>
  <si>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</si>
  <si>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</si>
  <si>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</si>
  <si>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</si>
  <si>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</si>
  <si>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</si>
  <si>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</si>
  <si>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</si>
  <si>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</si>
  <si>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</si>
  <si>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</si>
  <si>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</si>
  <si>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</si>
  <si>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</si>
  <si>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</si>
  <si>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</si>
  <si>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</si>
  <si>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</si>
  <si>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</si>
  <si>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</si>
  <si>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</si>
  <si>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</si>
  <si>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</si>
  <si>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</si>
  <si>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</si>
  <si>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</si>
  <si>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</si>
  <si>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</si>
  <si>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</si>
  <si>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</si>
  <si>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</si>
  <si>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</si>
  <si>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</si>
  <si>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</si>
  <si>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</si>
  <si>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</si>
  <si>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</si>
  <si>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</si>
  <si>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</si>
  <si>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</si>
  <si>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</si>
  <si>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</si>
  <si>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</si>
  <si>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</si>
  <si>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</si>
  <si>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</si>
  <si>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</si>
  <si>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</si>
  <si>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</si>
  <si>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</si>
  <si>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</si>
  <si>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</si>
  <si>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</si>
  <si>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</si>
  <si>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</si>
  <si>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</si>
  <si>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</si>
  <si>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</si>
  <si>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</si>
  <si>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</si>
  <si>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</si>
  <si>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</si>
  <si>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</si>
  <si>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</si>
  <si>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</si>
  <si>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</si>
  <si>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</si>
  <si>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</si>
  <si>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</si>
  <si>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</si>
  <si>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</si>
  <si>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</si>
  <si>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</si>
  <si>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</si>
  <si>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</si>
  <si>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</si>
  <si>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</si>
  <si>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</si>
  <si>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</si>
  <si>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</si>
  <si>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</si>
  <si>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</si>
  <si>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</si>
  <si>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</si>
  <si>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</si>
  <si>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</si>
  <si>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</si>
  <si>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</si>
  <si>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</si>
  <si>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</si>
  <si>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</si>
  <si>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</si>
  <si>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</si>
  <si>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</si>
  <si>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</si>
  <si>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</si>
  <si>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</si>
  <si>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</si>
  <si>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</si>
  <si>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</si>
  <si>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</si>
  <si>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</si>
  <si>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</si>
  <si>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</si>
  <si>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</si>
  <si>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</si>
  <si>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</si>
  <si>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</si>
  <si>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</si>
  <si>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</si>
  <si>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</si>
  <si>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</si>
  <si>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</si>
  <si>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</si>
  <si>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</si>
  <si>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</si>
  <si>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</si>
  <si>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</si>
  <si>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</si>
  <si>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</si>
  <si>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</si>
  <si>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</si>
  <si>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</si>
  <si>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</si>
  <si>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</si>
  <si>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</si>
  <si>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</si>
  <si>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</si>
  <si>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</si>
  <si>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</si>
  <si>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</si>
  <si>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</si>
  <si>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</si>
  <si>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</si>
  <si>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</si>
  <si>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</si>
  <si>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</si>
  <si>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</si>
  <si>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</si>
  <si>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</si>
  <si>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</si>
  <si>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</si>
  <si>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</si>
  <si>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</si>
  <si>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</si>
  <si>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</si>
  <si>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</si>
  <si>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</si>
  <si>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</si>
  <si>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</si>
  <si>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</si>
  <si>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</si>
  <si>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</si>
  <si>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</si>
  <si>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</si>
  <si>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</si>
  <si>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</si>
  <si>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</si>
  <si>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</si>
  <si>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</si>
  <si>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</si>
  <si>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</si>
  <si>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</si>
  <si>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</si>
  <si>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</si>
  <si>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</si>
  <si>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</si>
  <si>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</si>
  <si>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</si>
  <si>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</si>
  <si>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</si>
  <si>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</si>
  <si>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</si>
  <si>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</si>
  <si>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</si>
  <si>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</si>
  <si>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</si>
  <si>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</si>
  <si>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</si>
  <si>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</si>
  <si>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</si>
  <si>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</si>
  <si>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</si>
  <si>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</si>
  <si>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</si>
  <si>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</si>
  <si>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</si>
  <si>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</si>
  <si>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</si>
  <si>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</si>
  <si>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</si>
  <si>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</si>
  <si>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</si>
  <si>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</si>
  <si>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</si>
  <si>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</si>
  <si>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</si>
  <si>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</si>
  <si>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</si>
  <si>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</si>
  <si>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</si>
  <si>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</si>
  <si>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</si>
  <si>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</si>
  <si>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</si>
  <si>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</si>
  <si>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</si>
  <si>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</si>
  <si>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</si>
  <si>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</si>
  <si>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</si>
  <si>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</si>
  <si>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</si>
  <si>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</si>
  <si>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</si>
  <si>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</si>
  <si>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</si>
  <si>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</si>
  <si>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</si>
  <si>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</si>
  <si>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</si>
  <si>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</si>
  <si>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</si>
  <si>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</si>
  <si>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</si>
  <si>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</si>
  <si>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</si>
  <si>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</si>
  <si>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</si>
  <si>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</si>
  <si>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</si>
  <si>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</si>
  <si>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</si>
  <si>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</si>
  <si>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</si>
  <si>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</si>
  <si>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</si>
  <si>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</si>
  <si>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</si>
  <si>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</si>
  <si>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</si>
  <si>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</si>
  <si>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</si>
  <si>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</si>
  <si>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</si>
  <si>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</si>
  <si>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</si>
  <si>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</si>
  <si>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</si>
  <si>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</si>
  <si>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</si>
  <si>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</si>
  <si>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</si>
  <si>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</si>
  <si>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</si>
  <si>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</si>
  <si>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</si>
  <si>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</si>
  <si>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</si>
  <si>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</si>
  <si>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</si>
  <si>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</si>
  <si>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</si>
  <si>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</si>
  <si>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</si>
  <si>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</si>
  <si>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</si>
  <si>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</si>
  <si>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</si>
  <si>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</si>
  <si>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</si>
  <si>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</si>
  <si>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</si>
  <si>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</si>
  <si>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</si>
  <si>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</si>
  <si>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</si>
  <si>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</si>
  <si>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</si>
  <si>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</si>
  <si>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</si>
  <si>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</si>
  <si>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</si>
  <si>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</si>
  <si>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</si>
  <si>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</si>
  <si>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</si>
  <si>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</si>
  <si>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</si>
  <si>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</si>
  <si>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</si>
  <si>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</si>
  <si>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</si>
  <si>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</si>
  <si>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</si>
  <si>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</si>
  <si>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</si>
  <si>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</si>
  <si>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</si>
  <si>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</si>
  <si>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</si>
  <si>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</si>
  <si>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</si>
  <si>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</si>
  <si>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</si>
  <si>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</si>
  <si>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</si>
  <si>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</si>
  <si>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</si>
  <si>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</si>
  <si>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</si>
  <si>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</si>
  <si>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</si>
  <si>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</si>
  <si>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</si>
  <si>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</si>
  <si>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</si>
  <si>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</si>
  <si>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</si>
  <si>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</si>
  <si>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</si>
  <si>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</si>
  <si>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</si>
  <si>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</si>
  <si>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</si>
  <si>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</si>
  <si>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</si>
  <si>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</si>
  <si>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</si>
  <si>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</si>
  <si>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</si>
  <si>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</si>
  <si>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</si>
  <si>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</si>
  <si>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</si>
  <si>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</si>
  <si>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</si>
  <si>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</si>
  <si>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</si>
  <si>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</si>
  <si>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</si>
  <si>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</si>
  <si>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</si>
  <si>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</si>
  <si>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</si>
  <si>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</si>
  <si>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</si>
  <si>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</si>
  <si>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</si>
  <si>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</si>
  <si>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</si>
  <si>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</si>
  <si>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</si>
  <si>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</si>
  <si>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</si>
  <si>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</si>
  <si>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</si>
  <si>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</si>
  <si>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</si>
  <si>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</si>
  <si>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</si>
  <si>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</si>
  <si>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</si>
  <si>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</si>
  <si>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</si>
  <si>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</si>
  <si>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</si>
  <si>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</si>
  <si>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</si>
  <si>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</si>
  <si>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</si>
  <si>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</si>
  <si>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</si>
  <si>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</si>
  <si>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</si>
  <si>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</si>
  <si>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</si>
  <si>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</si>
  <si>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</si>
  <si>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</si>
  <si>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</si>
  <si>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</si>
  <si>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</si>
  <si>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</si>
  <si>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</si>
  <si>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</si>
  <si>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</si>
  <si>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</si>
  <si>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</si>
  <si>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</si>
  <si>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</si>
  <si>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</si>
  <si>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</si>
  <si>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</si>
  <si>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</si>
  <si>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</si>
  <si>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</si>
  <si>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</si>
  <si>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</si>
  <si>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</si>
  <si>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</si>
  <si>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</si>
  <si>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</si>
  <si>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</si>
  <si>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</si>
  <si>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</si>
  <si>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</si>
  <si>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</si>
  <si>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</si>
  <si>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</si>
  <si>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</si>
  <si>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</si>
  <si>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</si>
  <si>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</si>
  <si>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</si>
  <si>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</si>
  <si>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</si>
  <si>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</si>
  <si>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</si>
  <si>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</si>
  <si>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</si>
  <si>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</si>
  <si>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</si>
  <si>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</si>
  <si>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</si>
  <si>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</si>
  <si>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</si>
  <si>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</si>
  <si>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</si>
  <si>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</si>
  <si>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</si>
  <si>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</si>
  <si>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</si>
  <si>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</si>
  <si>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</si>
  <si>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</si>
  <si>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</si>
  <si>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</si>
  <si>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</si>
  <si>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</si>
  <si>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</si>
  <si>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</si>
  <si>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</si>
  <si>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</si>
  <si>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</si>
  <si>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</si>
  <si>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</si>
  <si>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</si>
  <si>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</si>
  <si>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</si>
  <si>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</si>
  <si>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</si>
  <si>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</si>
  <si>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</si>
  <si>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</si>
  <si>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</si>
  <si>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</si>
  <si>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</si>
  <si>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</si>
  <si>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</si>
  <si>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</si>
  <si>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</si>
  <si>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</si>
  <si>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</si>
  <si>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</si>
  <si>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</si>
  <si>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</si>
  <si>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</si>
  <si>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</si>
  <si>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</si>
  <si>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</si>
  <si>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</si>
  <si>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</si>
  <si>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</si>
  <si>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</si>
  <si>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</si>
  <si>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</si>
  <si>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</si>
  <si>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</si>
  <si>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</si>
  <si>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</si>
  <si>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</si>
  <si>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</si>
  <si>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</si>
  <si>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</si>
  <si>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</si>
  <si>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</si>
  <si>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</si>
  <si>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</si>
  <si>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</si>
  <si>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</si>
  <si>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</si>
  <si>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</si>
  <si>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</si>
  <si>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</si>
  <si>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</si>
  <si>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</si>
  <si>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</si>
  <si>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</si>
  <si>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</si>
  <si>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</si>
  <si>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</si>
  <si>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</si>
  <si>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</si>
  <si>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</si>
  <si>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</si>
  <si>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</si>
  <si>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</si>
  <si>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</si>
  <si>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</si>
  <si>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</si>
  <si>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</si>
  <si>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</si>
  <si>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</si>
  <si>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</si>
  <si>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</si>
  <si>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</si>
  <si>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</si>
  <si>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</si>
  <si>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</si>
  <si>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</si>
  <si>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</si>
  <si>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</si>
  <si>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</si>
  <si>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</si>
  <si>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</si>
  <si>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</si>
  <si>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</si>
  <si>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</si>
  <si>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</si>
  <si>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</si>
  <si>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</si>
  <si>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</si>
  <si>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</si>
  <si>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</si>
  <si>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</si>
  <si>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</si>
  <si>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</si>
  <si>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</si>
  <si>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</si>
  <si>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</si>
  <si>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</si>
  <si>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</si>
  <si>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</si>
  <si>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</si>
  <si>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</si>
  <si>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</si>
  <si>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</si>
  <si>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</si>
  <si>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</si>
  <si>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</si>
  <si>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</si>
  <si>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</si>
  <si>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</si>
  <si>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</si>
  <si>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</si>
  <si>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</si>
  <si>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</si>
  <si>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</si>
  <si>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</si>
  <si>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</si>
  <si>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</si>
  <si>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</si>
  <si>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</si>
  <si>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</si>
  <si>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</si>
  <si>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</si>
  <si>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</si>
  <si>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</si>
  <si>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</si>
  <si>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</si>
  <si>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</si>
  <si>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</si>
  <si>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</si>
  <si>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</si>
  <si>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</si>
  <si>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</si>
  <si>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</si>
  <si>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</si>
  <si>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</si>
  <si>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</si>
  <si>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</si>
  <si>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</si>
  <si>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</si>
  <si>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</si>
  <si>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</si>
  <si>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</si>
  <si>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</si>
  <si>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</si>
  <si>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</si>
  <si>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</si>
  <si>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</si>
  <si>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</si>
  <si>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</si>
  <si>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</si>
  <si>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</si>
  <si>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</si>
  <si>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</si>
  <si>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</si>
  <si>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</si>
  <si>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</si>
  <si>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</si>
  <si>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</si>
  <si>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</si>
  <si>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</si>
  <si>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</si>
  <si>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</si>
  <si>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</si>
  <si>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</si>
  <si>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</si>
  <si>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</si>
  <si>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</si>
  <si>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</si>
  <si>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</si>
  <si>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</si>
  <si>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</si>
  <si>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</si>
  <si>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</si>
  <si>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</si>
  <si>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</si>
  <si>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</si>
  <si>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</si>
  <si>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</si>
  <si>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</si>
  <si>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</si>
  <si>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</si>
  <si>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</si>
  <si>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</si>
  <si>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</si>
  <si>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</si>
  <si>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</si>
  <si>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</si>
  <si>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</si>
  <si>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</si>
  <si>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</si>
  <si>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</si>
  <si>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</si>
  <si>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</si>
  <si>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</si>
  <si>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</si>
  <si>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</si>
  <si>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</si>
  <si>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</si>
  <si>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</si>
  <si>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</si>
  <si>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</si>
  <si>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</si>
  <si>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</si>
  <si>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</si>
  <si>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</si>
  <si>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</si>
  <si>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</si>
  <si>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</si>
  <si>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</si>
  <si>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</si>
  <si>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</si>
  <si>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</si>
  <si>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</si>
  <si>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</si>
  <si>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</si>
  <si>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</si>
  <si>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</si>
  <si>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</si>
  <si>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</si>
  <si>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</si>
  <si>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</si>
  <si>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</si>
  <si>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</si>
  <si>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</si>
  <si>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</si>
  <si>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</si>
  <si>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</si>
  <si>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</si>
  <si>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</si>
  <si>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</si>
  <si>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</si>
  <si>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</si>
  <si>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</si>
  <si>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</si>
  <si>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</si>
  <si>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</si>
  <si>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</si>
  <si>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</si>
  <si>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</si>
  <si>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</si>
  <si>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</si>
  <si>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</si>
  <si>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</si>
  <si>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</si>
  <si>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</si>
  <si>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</si>
  <si>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</si>
  <si>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</si>
  <si>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</si>
  <si>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</si>
  <si>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</si>
  <si>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</si>
  <si>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</si>
  <si>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</si>
  <si>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</si>
  <si>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</si>
  <si>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</si>
  <si>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</si>
  <si>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</si>
  <si>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</si>
  <si>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</si>
  <si>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</si>
  <si>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</si>
  <si>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</si>
  <si>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</si>
  <si>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</si>
  <si>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</si>
  <si>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</si>
  <si>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</si>
  <si>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</si>
  <si>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</si>
  <si>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</si>
  <si>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</si>
  <si>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</si>
  <si>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</si>
  <si>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</si>
  <si>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</si>
  <si>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</si>
  <si>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</si>
  <si>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</si>
  <si>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</si>
  <si>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</si>
  <si>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</si>
  <si>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</si>
  <si>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</si>
  <si>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</si>
  <si>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</si>
  <si>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</si>
  <si>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</si>
  <si>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</si>
  <si>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</si>
  <si>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</si>
  <si>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</si>
  <si>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</si>
  <si>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</si>
  <si>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</si>
  <si>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</si>
  <si>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</si>
  <si>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</si>
  <si>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</si>
  <si>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</si>
  <si>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</si>
  <si>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</si>
  <si>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</si>
  <si>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</si>
  <si>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</si>
  <si>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</si>
  <si>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</si>
  <si>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</si>
  <si>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</si>
  <si>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</si>
  <si>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</si>
  <si>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</si>
  <si>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</si>
  <si>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</si>
  <si>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</si>
  <si>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</si>
  <si>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</si>
  <si>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</si>
  <si>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</si>
  <si>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</si>
  <si>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</si>
  <si>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</si>
  <si>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</si>
  <si>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</si>
  <si>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</si>
  <si>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</si>
  <si>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</si>
  <si>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</si>
  <si>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</si>
  <si>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</si>
  <si>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</si>
  <si>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</si>
  <si>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</si>
  <si>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</si>
  <si>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</si>
  <si>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</si>
  <si>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</si>
  <si>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</si>
  <si>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</si>
  <si>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</si>
  <si>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</si>
  <si>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</si>
  <si>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</si>
  <si>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</si>
  <si>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</si>
  <si>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</si>
  <si>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</si>
  <si>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</si>
  <si>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</si>
  <si>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</si>
  <si>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</si>
  <si>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</si>
  <si>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</si>
  <si>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</si>
  <si>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</si>
  <si>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</si>
  <si>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</si>
  <si>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</si>
  <si>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</si>
  <si>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</si>
  <si>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</si>
  <si>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</si>
  <si>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</si>
  <si>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</si>
  <si>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</si>
  <si>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</si>
  <si>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</si>
  <si>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</si>
  <si>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</si>
  <si>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</si>
  <si>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</si>
  <si>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</si>
  <si>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</si>
  <si>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</si>
  <si>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</si>
  <si>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</si>
  <si>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</si>
  <si>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</si>
  <si>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</si>
  <si>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</si>
  <si>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</si>
  <si>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</si>
  <si>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</si>
  <si>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</si>
  <si>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</si>
  <si>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</si>
  <si>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</si>
  <si>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</si>
  <si>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</si>
  <si>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</si>
  <si>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</si>
  <si>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</si>
  <si>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</si>
  <si>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</si>
  <si>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</si>
  <si>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</si>
  <si>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</si>
  <si>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</si>
  <si>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</si>
  <si>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</si>
  <si>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</si>
  <si>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</si>
  <si>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</si>
  <si>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</si>
  <si>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</si>
  <si>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</si>
  <si>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</si>
  <si>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</si>
  <si>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</si>
  <si>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</si>
  <si>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</si>
  <si>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</si>
  <si>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</si>
  <si>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</si>
  <si>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</si>
  <si>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</si>
  <si>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</si>
  <si>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</si>
  <si>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</si>
  <si>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</si>
  <si>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</si>
  <si>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</si>
  <si>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</si>
  <si>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</si>
  <si>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</si>
  <si>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</si>
  <si>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</si>
  <si>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</si>
  <si>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</si>
  <si>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</si>
  <si>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</si>
  <si>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</si>
  <si>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</si>
  <si>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</si>
  <si>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</si>
  <si>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</si>
  <si>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</si>
  <si>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</si>
  <si>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</si>
  <si>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</si>
  <si>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</si>
  <si>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</si>
  <si>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</si>
  <si>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</si>
  <si>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</si>
  <si>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</si>
  <si>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</si>
  <si>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</si>
  <si>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</si>
  <si>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</si>
  <si>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</si>
  <si>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</si>
  <si>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</si>
  <si>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</si>
  <si>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</si>
  <si>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</si>
  <si>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</si>
  <si>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</si>
  <si>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</si>
  <si>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</si>
  <si>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</si>
  <si>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</si>
  <si>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</si>
  <si>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</si>
  <si>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</si>
  <si>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</si>
  <si>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</si>
  <si>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</si>
  <si>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</si>
  <si>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</si>
  <si>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</si>
  <si>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</si>
  <si>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</si>
  <si>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</si>
  <si>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</si>
  <si>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</si>
  <si>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</si>
  <si>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</si>
  <si>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</si>
  <si>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</si>
  <si>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</si>
  <si>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</si>
  <si>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</si>
  <si>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</si>
  <si>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</si>
  <si>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</si>
  <si>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</si>
  <si>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</si>
  <si>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</si>
  <si>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</si>
  <si>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</si>
  <si>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</si>
  <si>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</si>
  <si>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</si>
  <si>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</si>
  <si>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</si>
  <si>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</si>
  <si>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</si>
  <si>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</si>
  <si>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</si>
  <si>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</si>
  <si>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</si>
  <si>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</si>
  <si>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</si>
  <si>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</si>
  <si>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</si>
  <si>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</si>
  <si>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</si>
  <si>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</si>
  <si>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</si>
  <si>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</si>
  <si>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</si>
  <si>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</si>
  <si>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</si>
  <si>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</si>
  <si>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</si>
  <si>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</si>
  <si>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</si>
  <si>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</si>
  <si>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</si>
  <si>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</si>
  <si>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</si>
  <si>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</si>
  <si>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</si>
  <si>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</si>
  <si>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</si>
  <si>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</si>
  <si>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</si>
  <si>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</si>
  <si>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</si>
  <si>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</si>
  <si>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</si>
  <si>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</si>
  <si>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</si>
  <si>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</si>
  <si>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</si>
  <si>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</si>
  <si>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</si>
  <si>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</si>
  <si>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</si>
  <si>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</si>
  <si>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</si>
  <si>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</si>
  <si>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</si>
  <si>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</si>
  <si>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</si>
  <si>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</si>
  <si>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</si>
  <si>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</si>
  <si>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</si>
  <si>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</si>
  <si>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</si>
  <si>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</si>
  <si>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</si>
  <si>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</si>
  <si>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</si>
  <si>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</si>
  <si>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</si>
  <si>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</si>
  <si>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</si>
  <si>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</si>
  <si>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</si>
  <si>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</si>
  <si>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</si>
  <si>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</si>
  <si>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</si>
  <si>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</si>
  <si>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</si>
  <si>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</si>
  <si>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</si>
  <si>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</si>
  <si>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</si>
  <si>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</si>
  <si>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</si>
  <si>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</si>
  <si>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</si>
  <si>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</si>
  <si>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</si>
  <si>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</si>
  <si>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</si>
  <si>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</si>
  <si>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</si>
  <si>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</si>
  <si>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</si>
  <si>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</si>
  <si>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</si>
  <si>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</si>
  <si>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</si>
  <si>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</si>
  <si>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</si>
  <si>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</si>
  <si>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</si>
  <si>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</si>
  <si>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</si>
  <si>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</si>
  <si>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</si>
  <si>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</si>
  <si>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</si>
  <si>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</si>
  <si>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</si>
  <si>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</si>
  <si>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</si>
  <si>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</si>
  <si>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</si>
  <si>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</si>
  <si>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</si>
  <si>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</si>
  <si>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</si>
  <si>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</si>
  <si>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</si>
  <si>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</si>
  <si>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</si>
  <si>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</si>
  <si>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</si>
  <si>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</si>
  <si>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</si>
  <si>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</si>
  <si>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</si>
  <si>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</si>
  <si>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</si>
  <si>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</si>
  <si>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</si>
  <si>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</si>
  <si>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</si>
  <si>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</si>
  <si>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</si>
  <si>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</si>
  <si>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</si>
  <si>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</si>
  <si>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</si>
  <si>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</si>
  <si>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</si>
  <si>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</si>
  <si>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</si>
  <si>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</si>
  <si>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</si>
  <si>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</si>
  <si>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</si>
  <si>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</si>
  <si>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</si>
  <si>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</si>
  <si>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</si>
  <si>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</si>
  <si>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</si>
  <si>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</si>
  <si>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</si>
  <si>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</si>
  <si>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</si>
  <si>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</si>
  <si>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</si>
  <si>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</si>
  <si>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</si>
  <si>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</si>
  <si>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</si>
  <si>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</si>
  <si>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</si>
  <si>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</si>
  <si>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</si>
  <si>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</si>
  <si>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</si>
  <si>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</si>
  <si>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</si>
  <si>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</si>
  <si>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</si>
  <si>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</si>
  <si>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</si>
  <si>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</si>
  <si>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</si>
  <si>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</si>
  <si>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</si>
  <si>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</si>
  <si>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</si>
  <si>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</si>
  <si>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</si>
  <si>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</si>
  <si>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</si>
  <si>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</si>
  <si>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</si>
  <si>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</si>
  <si>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</si>
  <si>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</si>
  <si>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</si>
  <si>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</si>
  <si>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</si>
  <si>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</si>
  <si>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</si>
  <si>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</si>
  <si>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</si>
  <si>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</si>
  <si>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</si>
  <si>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</si>
  <si>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</si>
  <si>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</si>
  <si>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</si>
  <si>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</si>
  <si>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</si>
  <si>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</si>
  <si>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</si>
  <si>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</si>
  <si>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</si>
  <si>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</si>
  <si>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</si>
  <si>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</si>
  <si>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</si>
  <si>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</si>
  <si>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</si>
  <si>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</si>
  <si>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</si>
  <si>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</si>
  <si>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</si>
  <si>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</si>
  <si>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</si>
  <si>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</si>
  <si>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</si>
  <si>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</si>
  <si>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</si>
  <si>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</si>
  <si>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</si>
  <si>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</si>
  <si>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</si>
  <si>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</si>
  <si>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</si>
  <si>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</si>
  <si>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</si>
  <si>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</si>
  <si>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</si>
  <si>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</si>
  <si>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</si>
  <si>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</si>
  <si>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</si>
  <si>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</si>
  <si>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</si>
  <si>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</si>
  <si>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</si>
  <si>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</si>
  <si>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</si>
  <si>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</si>
  <si>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</si>
  <si>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</si>
  <si>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</si>
  <si>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</si>
  <si>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</si>
  <si>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</si>
  <si>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</si>
  <si>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</si>
  <si>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</si>
  <si>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</si>
  <si>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</si>
  <si>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</si>
  <si>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</si>
  <si>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</si>
  <si>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</si>
  <si>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</si>
  <si>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</si>
  <si>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</si>
  <si>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</si>
  <si>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</si>
  <si>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</si>
  <si>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</si>
  <si>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</si>
  <si>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</si>
  <si>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</si>
  <si>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</si>
  <si>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</si>
  <si>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</si>
  <si>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</si>
  <si>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</si>
  <si>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</si>
  <si>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</si>
  <si>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</si>
  <si>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</si>
  <si>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</si>
  <si>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</si>
  <si>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</si>
  <si>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</si>
  <si>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</si>
  <si>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</si>
  <si>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</si>
  <si>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</si>
  <si>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</si>
  <si>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</si>
  <si>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</si>
  <si>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</si>
  <si>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</si>
  <si>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</si>
  <si>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</si>
  <si>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</si>
  <si>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</si>
  <si>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</si>
  <si>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</si>
  <si>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</si>
  <si>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</si>
  <si>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</si>
  <si>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</si>
  <si>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</si>
  <si>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</si>
  <si>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</si>
  <si>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</si>
  <si>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</si>
  <si>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</si>
  <si>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</si>
  <si>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</si>
  <si>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</si>
  <si>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</si>
  <si>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</si>
  <si>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</si>
  <si>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</si>
  <si>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</si>
  <si>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</si>
  <si>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</si>
  <si>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</si>
  <si>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</si>
  <si>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</si>
  <si>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</si>
  <si>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</si>
  <si>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</si>
  <si>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</si>
  <si>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</si>
  <si>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</si>
  <si>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</si>
  <si>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</si>
  <si>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</si>
  <si>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</si>
  <si>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</si>
  <si>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</si>
  <si>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</si>
  <si>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</si>
  <si>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</si>
  <si>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</si>
  <si>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</si>
  <si>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</si>
  <si>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</si>
  <si>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</si>
  <si>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</si>
  <si>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</si>
  <si>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</si>
  <si>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</si>
  <si>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</si>
  <si>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</si>
  <si>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</si>
  <si>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</si>
  <si>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</si>
  <si>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</si>
  <si>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</si>
  <si>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</si>
  <si>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</si>
  <si>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</si>
  <si>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</si>
  <si>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</si>
  <si>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</si>
  <si>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</si>
  <si>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</si>
  <si>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</si>
  <si>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</si>
  <si>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</si>
  <si>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</si>
  <si>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</si>
  <si>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</si>
  <si>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</si>
  <si>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</si>
  <si>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</si>
  <si>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</si>
  <si>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</si>
  <si>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</si>
  <si>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</si>
  <si>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</si>
  <si>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</si>
  <si>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</si>
  <si>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</si>
  <si>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</si>
  <si>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</si>
  <si>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</si>
  <si>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</si>
  <si>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</si>
  <si>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</si>
  <si>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</si>
  <si>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</si>
  <si>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</si>
  <si>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</si>
  <si>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</si>
  <si>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</si>
  <si>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</si>
  <si>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</si>
  <si>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</si>
  <si>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</si>
  <si>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</si>
  <si>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</si>
  <si>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</si>
  <si>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</si>
  <si>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</si>
  <si>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</si>
  <si>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</si>
  <si>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</si>
  <si>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</si>
  <si>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</si>
  <si>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</si>
  <si>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</si>
  <si>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</si>
  <si>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</si>
  <si>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</si>
  <si>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</si>
  <si>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</si>
  <si>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</si>
  <si>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</si>
  <si>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</si>
  <si>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</si>
  <si>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</si>
  <si>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</si>
  <si>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</si>
  <si>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</si>
  <si>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</si>
  <si>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</si>
  <si>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</si>
  <si>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</si>
  <si>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</si>
  <si>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</si>
  <si>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</si>
  <si>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</si>
  <si>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</si>
  <si>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</si>
  <si>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</si>
  <si>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</si>
  <si>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</si>
  <si>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</si>
  <si>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</si>
  <si>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</si>
  <si>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</si>
  <si>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</si>
  <si>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</si>
  <si>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</si>
  <si>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</si>
  <si>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</si>
  <si>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</si>
  <si>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</si>
  <si>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</si>
  <si>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</si>
  <si>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</si>
  <si>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</si>
  <si>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</si>
  <si>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</si>
  <si>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</si>
  <si>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</si>
  <si>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</si>
  <si>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</si>
  <si>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</si>
  <si>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</si>
  <si>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</si>
  <si>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</si>
  <si>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</si>
  <si>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</si>
  <si>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</si>
  <si>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</si>
  <si>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</si>
  <si>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</si>
  <si>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</si>
  <si>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</si>
  <si>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</si>
  <si>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</si>
  <si>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</si>
  <si>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</si>
  <si>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</si>
  <si>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</si>
  <si>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</si>
  <si>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</si>
  <si>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</si>
  <si>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</si>
  <si>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</si>
  <si>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</si>
  <si>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</si>
  <si>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</si>
  <si>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</si>
  <si>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</si>
  <si>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</si>
  <si>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</si>
  <si>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</si>
  <si>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</si>
  <si>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</si>
  <si>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</si>
  <si>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</si>
  <si>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</si>
  <si>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</si>
  <si>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</si>
  <si>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</si>
  <si>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</si>
  <si>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</si>
  <si>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</si>
  <si>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</si>
  <si>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</si>
  <si>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</si>
  <si>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</si>
  <si>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</si>
  <si>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</si>
  <si>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</si>
  <si>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</si>
  <si>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</si>
  <si>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</si>
  <si>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</si>
  <si>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</si>
  <si>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</si>
  <si>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</si>
  <si>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</si>
  <si>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</si>
  <si>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</si>
  <si>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</si>
  <si>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</si>
  <si>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</si>
  <si>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</si>
  <si>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</si>
  <si>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</si>
  <si>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</si>
  <si>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</si>
  <si>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</si>
  <si>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</si>
  <si>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</si>
  <si>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</si>
  <si>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</si>
  <si>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</si>
  <si>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</si>
  <si>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</si>
  <si>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</si>
  <si>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</si>
  <si>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</si>
  <si>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</si>
  <si>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</si>
  <si>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</si>
  <si>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</si>
  <si>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</si>
  <si>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</si>
  <si>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</si>
  <si>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</si>
  <si>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</si>
  <si>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</si>
  <si>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</si>
  <si>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</si>
  <si>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</si>
  <si>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</si>
  <si>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</si>
  <si>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</si>
  <si>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</si>
  <si>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</si>
  <si>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</si>
  <si>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</si>
  <si>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</si>
  <si>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</si>
  <si>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</si>
  <si>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</si>
  <si>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</si>
  <si>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</si>
  <si>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</si>
  <si>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</si>
  <si>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</si>
  <si>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</si>
  <si>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</si>
  <si>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</si>
  <si>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</si>
  <si>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</si>
  <si>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</si>
  <si>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</si>
  <si>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</si>
  <si>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</si>
  <si>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</si>
  <si>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</si>
  <si>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</si>
  <si>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</si>
  <si>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</si>
  <si>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</si>
  <si>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</si>
  <si>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</si>
  <si>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</si>
  <si>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</si>
  <si>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</si>
  <si>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</si>
  <si>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</si>
  <si>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</si>
  <si>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</si>
  <si>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</si>
  <si>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</si>
  <si>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</si>
  <si>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</si>
  <si>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</si>
  <si>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</si>
  <si>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</si>
  <si>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</si>
  <si>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</si>
  <si>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</si>
  <si>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</si>
  <si>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</si>
  <si>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</si>
  <si>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</si>
  <si>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</si>
  <si>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</si>
  <si>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</si>
  <si>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</si>
  <si>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</si>
  <si>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</si>
  <si>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</si>
  <si>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</si>
  <si>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</si>
  <si>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</si>
  <si>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</si>
  <si>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</si>
  <si>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</si>
  <si>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</si>
  <si>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</si>
  <si>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</si>
  <si>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</si>
  <si>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</si>
  <si>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</si>
  <si>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</si>
  <si>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</si>
  <si>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</si>
  <si>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</si>
  <si>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</si>
  <si>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</si>
  <si>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</si>
  <si>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</si>
  <si>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</si>
  <si>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</si>
  <si>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</si>
  <si>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</si>
  <si>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</si>
  <si>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</si>
  <si>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</si>
  <si>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</si>
  <si>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</si>
  <si>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</si>
  <si>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</si>
  <si>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</si>
  <si>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</si>
  <si>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</si>
  <si>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</si>
  <si>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</si>
  <si>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</si>
  <si>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</si>
  <si>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</si>
  <si>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</si>
  <si>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</si>
  <si>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</si>
  <si>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</si>
  <si>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</si>
  <si>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</si>
  <si>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</si>
  <si>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</si>
  <si>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</si>
  <si>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</si>
  <si>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</si>
  <si>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</si>
  <si>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</si>
  <si>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</si>
  <si>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</si>
  <si>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</si>
  <si>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</si>
  <si>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</si>
  <si>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</si>
  <si>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</si>
  <si>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</si>
  <si>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</si>
  <si>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</si>
  <si>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</si>
  <si>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</si>
  <si>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</si>
  <si>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</si>
  <si>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</si>
  <si>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</si>
  <si>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</si>
  <si>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</si>
  <si>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</si>
  <si>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</si>
  <si>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</si>
  <si>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</si>
  <si>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</si>
  <si>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</si>
  <si>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</si>
  <si>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</si>
  <si>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</si>
  <si>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</si>
  <si>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</si>
  <si>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</si>
  <si>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</si>
  <si>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</si>
  <si>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</si>
  <si>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</si>
  <si>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</si>
  <si>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</si>
  <si>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</si>
  <si>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</si>
  <si>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</si>
  <si>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</si>
  <si>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</si>
  <si>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</si>
  <si>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</si>
  <si>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</si>
  <si>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</si>
  <si>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</si>
  <si>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</si>
  <si>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</si>
  <si>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</si>
  <si>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</si>
  <si>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</si>
  <si>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</si>
  <si>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</si>
  <si>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</si>
  <si>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</si>
  <si>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</si>
  <si>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</si>
  <si>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</si>
  <si>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</si>
  <si>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</si>
  <si>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</si>
  <si>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</si>
  <si>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</si>
  <si>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</si>
  <si>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</si>
  <si>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</si>
  <si>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</si>
  <si>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</si>
  <si>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</si>
  <si>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</si>
  <si>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</si>
  <si>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</si>
  <si>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</si>
  <si>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</si>
  <si>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</si>
  <si>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</si>
  <si>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</si>
  <si>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</si>
  <si>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</si>
  <si>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</si>
  <si>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</si>
  <si>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</si>
  <si>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</si>
  <si>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</si>
  <si>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</si>
  <si>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</si>
  <si>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</si>
  <si>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</si>
  <si>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</si>
  <si>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</si>
  <si>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</si>
  <si>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</si>
  <si>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</si>
  <si>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</si>
  <si>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</si>
  <si>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</si>
  <si>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</si>
  <si>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</si>
  <si>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</si>
  <si>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</si>
  <si>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</si>
  <si>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</si>
  <si>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</si>
  <si>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</si>
  <si>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</si>
  <si>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</si>
  <si>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</si>
  <si>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</si>
  <si>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</si>
  <si>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</si>
  <si>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</si>
  <si>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</si>
  <si>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</si>
  <si>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</si>
  <si>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</si>
  <si>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</si>
  <si>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</si>
  <si>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</si>
  <si>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</si>
  <si>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</si>
  <si>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</si>
  <si>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</si>
  <si>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</si>
  <si>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</si>
  <si>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</si>
  <si>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</si>
  <si>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</si>
  <si>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</si>
  <si>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</si>
  <si>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</si>
  <si>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</si>
  <si>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</si>
  <si>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</si>
  <si>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</si>
  <si>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</si>
  <si>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</si>
  <si>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</si>
  <si>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</si>
  <si>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</si>
  <si>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</si>
  <si>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</si>
  <si>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</si>
  <si>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</si>
  <si>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</si>
  <si>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</si>
  <si>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</si>
  <si>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</si>
  <si>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</si>
  <si>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</si>
  <si>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</si>
  <si>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</si>
  <si>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</si>
  <si>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</si>
  <si>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</si>
  <si>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</si>
  <si>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</si>
  <si>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</si>
  <si>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</si>
  <si>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</si>
  <si>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</si>
  <si>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</si>
  <si>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</si>
  <si>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</si>
  <si>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</si>
  <si>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</si>
  <si>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</si>
  <si>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</si>
  <si>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</si>
  <si>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</si>
  <si>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</si>
  <si>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</si>
  <si>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</si>
  <si>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</si>
  <si>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</si>
  <si>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</si>
  <si>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</si>
  <si>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</si>
  <si>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</si>
  <si>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</si>
  <si>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</si>
  <si>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</si>
  <si>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</si>
  <si>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</si>
  <si>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</si>
  <si>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</si>
  <si>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</si>
  <si>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</si>
  <si>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</si>
  <si>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</si>
  <si>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</si>
  <si>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</si>
  <si>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</si>
  <si>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</si>
  <si>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</si>
  <si>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</si>
  <si>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</si>
  <si>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</si>
  <si>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</si>
  <si>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</si>
  <si>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</si>
  <si>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</si>
  <si>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</si>
  <si>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</si>
  <si>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</si>
  <si>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</si>
  <si>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</si>
  <si>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</si>
  <si>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</si>
  <si>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</si>
  <si>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</si>
  <si>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</si>
  <si>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</si>
  <si>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</si>
  <si>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</si>
  <si>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</si>
  <si>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</si>
  <si>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</si>
  <si>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</si>
  <si>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</si>
  <si>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</si>
  <si>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</si>
  <si>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</si>
  <si>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</si>
  <si>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</si>
  <si>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</si>
  <si>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</si>
  <si>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</si>
  <si>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</si>
  <si>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</si>
  <si>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</si>
  <si>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</si>
  <si>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</si>
  <si>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</si>
  <si>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</si>
  <si>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</si>
  <si>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</si>
  <si>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</si>
  <si>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</si>
  <si>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</si>
  <si>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</si>
  <si>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</si>
  <si>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</si>
  <si>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</si>
  <si>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</si>
  <si>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</si>
  <si>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</si>
  <si>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</si>
  <si>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</si>
  <si>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</si>
  <si>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</si>
  <si>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</si>
  <si>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</si>
  <si>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</si>
  <si>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</si>
  <si>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</si>
  <si>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</si>
  <si>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</si>
  <si>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</si>
  <si>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</si>
  <si>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</si>
  <si>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</si>
  <si>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</si>
  <si>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</si>
  <si>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</si>
  <si>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</si>
  <si>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</si>
  <si>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</si>
  <si>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</si>
  <si>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</si>
  <si>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</si>
  <si>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</si>
  <si>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</si>
  <si>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</si>
  <si>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</si>
  <si>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</si>
  <si>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</si>
  <si>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</si>
  <si>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</si>
  <si>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</si>
  <si>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</si>
  <si>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</si>
  <si>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</si>
  <si>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</si>
  <si>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</si>
  <si>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</si>
  <si>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</si>
  <si>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</si>
  <si>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</si>
  <si>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</si>
  <si>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</si>
  <si>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</si>
  <si>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</si>
  <si>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</si>
  <si>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</si>
  <si>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</si>
  <si>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</si>
  <si>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</si>
  <si>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</si>
  <si>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</si>
  <si>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</si>
  <si>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</si>
  <si>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</si>
  <si>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</si>
  <si>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</si>
  <si>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</si>
  <si>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</si>
  <si>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</si>
  <si>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</si>
  <si>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</si>
  <si>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</si>
  <si>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</si>
  <si>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</si>
  <si>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</si>
  <si>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</si>
  <si>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</si>
  <si>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</si>
  <si>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</si>
  <si>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</si>
  <si>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</si>
  <si>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</si>
  <si>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</si>
  <si>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</si>
  <si>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</si>
  <si>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</si>
  <si>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</si>
  <si>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</si>
  <si>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</si>
  <si>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</si>
  <si>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</si>
  <si>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</si>
  <si>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</si>
  <si>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</si>
  <si>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</si>
  <si>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</si>
  <si>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</si>
  <si>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</si>
  <si>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</si>
  <si>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</si>
  <si>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</si>
  <si>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</si>
  <si>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</si>
  <si>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</si>
  <si>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</si>
  <si>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</si>
  <si>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</si>
  <si>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</si>
  <si>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</si>
  <si>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</si>
  <si>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</si>
  <si>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</si>
  <si>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</si>
  <si>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</si>
  <si>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</si>
  <si>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</si>
  <si>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</si>
  <si>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</si>
  <si>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</si>
  <si>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</si>
  <si>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</si>
  <si>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</si>
  <si>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</si>
  <si>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</si>
  <si>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</si>
  <si>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</si>
  <si>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</si>
  <si>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</si>
  <si>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</si>
  <si>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</si>
  <si>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</si>
  <si>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</si>
  <si>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</si>
  <si>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</si>
  <si>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</si>
  <si>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</si>
  <si>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</si>
  <si>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</si>
  <si>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</si>
  <si>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</si>
  <si>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</si>
  <si>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</si>
  <si>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</si>
  <si>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</si>
  <si>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</si>
  <si>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</si>
  <si>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</si>
  <si>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</si>
  <si>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</si>
  <si>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</si>
  <si>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</si>
  <si>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</si>
  <si>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</si>
  <si>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</si>
  <si>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</si>
  <si>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</si>
  <si>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</si>
  <si>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</si>
  <si>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</si>
  <si>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</si>
  <si>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</si>
  <si>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</si>
  <si>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</si>
  <si>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</si>
  <si>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</si>
  <si>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</si>
  <si>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</si>
  <si>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</si>
  <si>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</si>
  <si>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</si>
  <si>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</si>
  <si>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</si>
  <si>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</si>
  <si>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</si>
  <si>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</si>
  <si>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</si>
  <si>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</si>
  <si>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</si>
  <si>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</si>
  <si>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</si>
  <si>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</si>
  <si>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</si>
  <si>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</si>
  <si>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</si>
  <si>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</si>
  <si>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</si>
  <si>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</si>
  <si>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</si>
  <si>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</si>
  <si>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</si>
  <si>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</si>
  <si>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</si>
  <si>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</si>
  <si>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</si>
  <si>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</si>
  <si>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</si>
  <si>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</si>
  <si>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</si>
  <si>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</si>
  <si>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</si>
  <si>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</si>
  <si>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</si>
  <si>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</si>
  <si>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</si>
  <si>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</si>
  <si>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</si>
  <si>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</si>
  <si>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</si>
  <si>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</si>
  <si>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</si>
  <si>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</si>
  <si>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</si>
  <si>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</si>
  <si>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</si>
  <si>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</si>
  <si>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</si>
  <si>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</si>
  <si>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</si>
  <si>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</si>
  <si>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</si>
  <si>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</si>
  <si>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</si>
  <si>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</si>
  <si>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</si>
  <si>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</si>
  <si>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</si>
  <si>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</si>
  <si>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</si>
  <si>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</si>
  <si>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</si>
  <si>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</si>
  <si>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</si>
  <si>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</si>
  <si>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</si>
  <si>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</si>
  <si>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</si>
  <si>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</si>
  <si>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</si>
  <si>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</si>
  <si>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</si>
  <si>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</si>
  <si>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</si>
  <si>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</si>
  <si>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</si>
  <si>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</si>
  <si>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</si>
  <si>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</si>
  <si>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</si>
  <si>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</si>
  <si>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</si>
  <si>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</si>
  <si>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</si>
  <si>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</si>
  <si>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</si>
  <si>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</si>
  <si>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</si>
  <si>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</si>
  <si>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</si>
  <si>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</si>
  <si>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</si>
  <si>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</si>
  <si>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</si>
  <si>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</si>
  <si>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</si>
  <si>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</si>
  <si>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</si>
  <si>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</si>
  <si>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</si>
  <si>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</si>
  <si>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</si>
  <si>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</si>
  <si>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</si>
  <si>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</si>
  <si>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</si>
  <si>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</si>
  <si>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</si>
  <si>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</si>
  <si>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</si>
  <si>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</si>
  <si>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</si>
  <si>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</si>
  <si>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</si>
  <si>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</si>
  <si>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</si>
  <si>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</si>
  <si>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</si>
  <si>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</si>
  <si>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</si>
  <si>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</si>
  <si>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</si>
  <si>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</si>
  <si>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</si>
  <si>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</si>
  <si>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</si>
  <si>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</si>
  <si>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</si>
  <si>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</si>
  <si>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</si>
  <si>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</si>
  <si>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</si>
  <si>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</si>
  <si>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</si>
  <si>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</si>
  <si>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</si>
  <si>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</si>
  <si>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</si>
  <si>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</si>
  <si>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</si>
  <si>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</si>
  <si>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</si>
  <si>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</si>
  <si>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</si>
  <si>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</si>
  <si>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</si>
  <si>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</si>
  <si>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</si>
  <si>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</si>
  <si>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</si>
  <si>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</si>
  <si>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</si>
  <si>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</si>
  <si>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</si>
  <si>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</si>
  <si>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</si>
  <si>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</si>
  <si>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</si>
  <si>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</si>
  <si>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</si>
  <si>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</si>
  <si>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</si>
  <si>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</si>
  <si>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</si>
  <si>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</si>
  <si>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</si>
  <si>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</si>
  <si>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</si>
  <si>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</si>
  <si>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</si>
  <si>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</si>
  <si>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</si>
  <si>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</si>
  <si>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</si>
  <si>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</si>
  <si>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</si>
  <si>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</si>
  <si>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</si>
  <si>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</si>
  <si>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</si>
  <si>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</si>
  <si>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</si>
  <si>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</si>
  <si>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</si>
  <si>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</si>
  <si>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</si>
  <si>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</si>
  <si>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</si>
  <si>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</si>
  <si>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</si>
  <si>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</si>
  <si>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</si>
  <si>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</si>
  <si>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</si>
  <si>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</si>
  <si>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</si>
  <si>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</si>
  <si>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</si>
  <si>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</si>
  <si>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</si>
  <si>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</si>
  <si>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</si>
  <si>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</si>
  <si>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</si>
  <si>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</si>
  <si>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</si>
  <si>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</si>
  <si>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</si>
  <si>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</si>
  <si>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</si>
  <si>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</si>
  <si>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</si>
  <si>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</si>
  <si>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</si>
  <si>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</si>
  <si>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</si>
  <si>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</si>
  <si>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</si>
  <si>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</si>
  <si>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</si>
  <si>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</si>
  <si>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</si>
  <si>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</si>
  <si>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</si>
  <si>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</si>
  <si>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</si>
  <si>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</si>
  <si>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</si>
  <si>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</si>
  <si>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</si>
  <si>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</si>
  <si>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</si>
  <si>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</si>
  <si>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</si>
  <si>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</si>
  <si>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</si>
  <si>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</si>
  <si>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</si>
  <si>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</si>
  <si>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</si>
  <si>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</si>
  <si>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</si>
  <si>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</si>
  <si>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</si>
  <si>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</si>
  <si>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</si>
  <si>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</si>
  <si>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</si>
  <si>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</si>
  <si>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</si>
  <si>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</si>
  <si>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</si>
  <si>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</si>
  <si>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</si>
  <si>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</si>
  <si>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</si>
  <si>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</si>
  <si>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</si>
  <si>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</si>
  <si>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</si>
  <si>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</si>
  <si>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</si>
  <si>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</si>
  <si>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</si>
  <si>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</si>
  <si>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</si>
  <si>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</si>
  <si>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</si>
  <si>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</si>
  <si>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</si>
  <si>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</si>
  <si>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</si>
  <si>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</si>
  <si>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</si>
  <si>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</si>
  <si>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</si>
  <si>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</si>
  <si>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</si>
  <si>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</si>
  <si>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</si>
  <si>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</si>
  <si>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</si>
  <si>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</si>
  <si>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</si>
  <si>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</si>
  <si>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</si>
  <si>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</si>
  <si>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</si>
  <si>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</si>
  <si>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</si>
  <si>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</si>
  <si>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</si>
  <si>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</si>
  <si>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</si>
  <si>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</si>
  <si>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</si>
  <si>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</si>
  <si>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</si>
  <si>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</si>
  <si>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</si>
  <si>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</si>
  <si>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</si>
  <si>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</si>
  <si>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</si>
  <si>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</si>
  <si>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</si>
  <si>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</si>
  <si>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</si>
  <si>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</si>
  <si>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</si>
  <si>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</si>
  <si>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</si>
  <si>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</si>
  <si>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</si>
  <si>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</si>
  <si>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</si>
  <si>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</si>
  <si>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</si>
  <si>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</si>
  <si>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</si>
  <si>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</si>
  <si>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</si>
  <si>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</si>
  <si>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</si>
  <si>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</si>
  <si>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</si>
  <si>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</si>
  <si>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</si>
  <si>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</si>
  <si>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</si>
  <si>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</si>
  <si>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</si>
  <si>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</si>
  <si>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</si>
  <si>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</si>
  <si>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</si>
  <si>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</si>
  <si>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</si>
  <si>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</si>
  <si>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</si>
  <si>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</si>
  <si>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</si>
  <si>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</si>
  <si>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</si>
  <si>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</si>
  <si>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</si>
  <si>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</si>
  <si>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</si>
  <si>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</si>
  <si>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</si>
  <si>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</si>
  <si>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</si>
  <si>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</si>
  <si>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</si>
  <si>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</si>
  <si>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</si>
  <si>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</si>
  <si>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</si>
  <si>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</si>
  <si>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</si>
  <si>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</si>
  <si>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</si>
  <si>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</si>
  <si>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</si>
  <si>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</si>
  <si>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</si>
  <si>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</si>
  <si>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</si>
  <si>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</si>
  <si>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</si>
  <si>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</si>
  <si>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</si>
  <si>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</si>
  <si>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</si>
  <si>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</si>
  <si>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</si>
  <si>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</si>
  <si>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</si>
  <si>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</si>
  <si>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</si>
  <si>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</si>
  <si>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</si>
  <si>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</si>
  <si>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</si>
  <si>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</si>
  <si>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</si>
  <si>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</si>
  <si>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</si>
  <si>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</si>
  <si>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</si>
  <si>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</si>
  <si>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</si>
  <si>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</si>
  <si>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</si>
  <si>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</si>
  <si>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</si>
  <si>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</si>
  <si>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</si>
  <si>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</si>
  <si>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</si>
  <si>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</si>
  <si>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</si>
  <si>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</si>
  <si>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</si>
  <si>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</si>
  <si>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</si>
  <si>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</si>
  <si>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</si>
  <si>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</si>
  <si>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</si>
  <si>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</si>
  <si>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</si>
  <si>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</si>
  <si>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</si>
  <si>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</si>
  <si>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</si>
  <si>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</si>
  <si>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</si>
  <si>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</si>
  <si>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</si>
  <si>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</si>
  <si>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</si>
  <si>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</si>
  <si>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</si>
  <si>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</si>
  <si>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</si>
  <si>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</si>
  <si>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</si>
  <si>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</si>
  <si>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</si>
  <si>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</si>
  <si>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</si>
  <si>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</si>
  <si>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</si>
  <si>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</si>
  <si>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</si>
  <si>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</si>
  <si>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</si>
  <si>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</si>
  <si>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</si>
  <si>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</si>
  <si>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</si>
  <si>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</si>
  <si>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</si>
  <si>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</si>
  <si>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</si>
  <si>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</si>
  <si>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</si>
  <si>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</si>
  <si>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</si>
  <si>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</si>
  <si>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</si>
  <si>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</si>
  <si>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</si>
  <si>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</si>
  <si>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</si>
  <si>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</si>
  <si>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</si>
  <si>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</si>
  <si>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</si>
  <si>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</si>
  <si>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</si>
  <si>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</si>
  <si>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</si>
  <si>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</si>
  <si>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</si>
  <si>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</si>
  <si>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</si>
  <si>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</si>
  <si>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</si>
  <si>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</si>
  <si>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</si>
  <si>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</si>
  <si>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</si>
  <si>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</si>
  <si>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</si>
  <si>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</si>
  <si>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</si>
  <si>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</si>
  <si>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</si>
  <si>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</si>
  <si>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</si>
  <si>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</si>
  <si>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</si>
  <si>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</si>
  <si>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</si>
  <si>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</si>
  <si>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</si>
  <si>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</si>
  <si>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</si>
  <si>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</si>
  <si>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</si>
  <si>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</si>
  <si>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</si>
  <si>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</si>
  <si>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</si>
  <si>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</si>
  <si>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</si>
  <si>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</si>
  <si>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</si>
  <si>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</si>
  <si>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</si>
  <si>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</si>
  <si>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</si>
  <si>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</si>
  <si>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</si>
  <si>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</si>
  <si>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</si>
  <si>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</si>
  <si>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</si>
  <si>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</si>
  <si>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</si>
  <si>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</si>
  <si>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</si>
  <si>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</si>
  <si>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</si>
  <si>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</si>
  <si>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</si>
  <si>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</si>
  <si>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</si>
  <si>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</si>
  <si>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</si>
  <si>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</si>
  <si>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</si>
  <si>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</si>
  <si>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</si>
  <si>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</si>
  <si>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</si>
  <si>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</si>
  <si>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</si>
  <si>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</si>
  <si>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</si>
  <si>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</si>
  <si>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</si>
  <si>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</si>
  <si>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</si>
  <si>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</si>
  <si>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</si>
  <si>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</si>
  <si>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</si>
  <si>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</si>
  <si>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</si>
  <si>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</si>
  <si>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</si>
  <si>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</si>
  <si>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</si>
  <si>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</si>
  <si>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</si>
  <si>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</si>
  <si>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</si>
  <si>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</si>
  <si>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</si>
  <si>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</si>
  <si>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</si>
  <si>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</si>
  <si>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</si>
  <si>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</si>
  <si>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</si>
  <si>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</si>
  <si>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</si>
  <si>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</si>
  <si>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</si>
  <si>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</si>
  <si>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</si>
  <si>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</si>
  <si>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</si>
  <si>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</si>
  <si>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</si>
  <si>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</si>
  <si>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</si>
  <si>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</si>
  <si>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</si>
  <si>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</si>
  <si>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</si>
  <si>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</si>
  <si>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</si>
  <si>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</si>
  <si>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</si>
  <si>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</si>
  <si>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</si>
  <si>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</si>
  <si>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</si>
  <si>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</si>
  <si>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</si>
  <si>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</si>
  <si>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</si>
  <si>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</si>
  <si>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</si>
  <si>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</si>
  <si>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</si>
  <si>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</si>
  <si>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</si>
  <si>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</si>
  <si>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</si>
  <si>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</si>
  <si>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</si>
  <si>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</si>
  <si>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</si>
  <si>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</si>
  <si>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</si>
  <si>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</si>
  <si>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</si>
  <si>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</si>
  <si>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</si>
  <si>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</si>
  <si>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</si>
  <si>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</si>
  <si>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</si>
  <si>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</si>
  <si>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</si>
  <si>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</si>
  <si>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</si>
  <si>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</si>
  <si>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</si>
  <si>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</si>
  <si>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</si>
  <si>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</si>
  <si>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</si>
  <si>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</si>
  <si>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</si>
  <si>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</si>
  <si>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</si>
  <si>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</si>
  <si>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</si>
  <si>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</si>
  <si>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</si>
  <si>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</si>
  <si>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</si>
  <si>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</si>
  <si>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</si>
  <si>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</si>
  <si>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</si>
  <si>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</si>
  <si>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</si>
  <si>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</si>
  <si>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</si>
  <si>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</si>
  <si>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</si>
  <si>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</si>
  <si>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</si>
  <si>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</si>
  <si>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</si>
  <si>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</si>
  <si>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</si>
  <si>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</si>
  <si>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</si>
  <si>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</si>
  <si>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</si>
  <si>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</si>
  <si>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</si>
  <si>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</si>
  <si>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</si>
  <si>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</si>
  <si>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</si>
  <si>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</si>
  <si>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</si>
  <si>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</si>
  <si>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</si>
  <si>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</si>
  <si>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</si>
  <si>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</si>
  <si>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</si>
  <si>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</si>
  <si>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</si>
  <si>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</si>
  <si>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</si>
  <si>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</si>
  <si>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</si>
  <si>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</si>
  <si>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</si>
  <si>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</si>
  <si>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</si>
  <si>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</si>
  <si>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</si>
  <si>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</si>
  <si>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</si>
  <si>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</si>
  <si>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</si>
  <si>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</si>
  <si>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</si>
  <si>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</si>
  <si>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</si>
  <si>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</si>
  <si>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</si>
  <si>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</si>
  <si>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</si>
  <si>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</si>
  <si>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</si>
  <si>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</si>
  <si>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</si>
  <si>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</si>
  <si>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</si>
  <si>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</si>
  <si>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</si>
  <si>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</si>
  <si>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</si>
  <si>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</si>
  <si>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</si>
  <si>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</si>
  <si>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</si>
  <si>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</si>
  <si>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</si>
  <si>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</si>
  <si>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</si>
  <si>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</si>
  <si>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</si>
  <si>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</si>
  <si>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</si>
  <si>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</si>
  <si>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</si>
  <si>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</si>
  <si>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</si>
  <si>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</si>
  <si>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</si>
  <si>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</si>
  <si>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</si>
  <si>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</si>
  <si>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</si>
  <si>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</si>
  <si>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</si>
  <si>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</si>
  <si>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</si>
  <si>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</si>
  <si>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</si>
  <si>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</si>
  <si>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</si>
  <si>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</si>
  <si>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</si>
  <si>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</si>
  <si>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</si>
  <si>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</si>
  <si>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</si>
  <si>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</si>
  <si>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</si>
  <si>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</si>
  <si>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</si>
  <si>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</si>
  <si>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</si>
  <si>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</si>
  <si>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</si>
  <si>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</si>
  <si>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</si>
  <si>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</si>
  <si>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</si>
  <si>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</si>
  <si>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</si>
  <si>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</si>
  <si>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</si>
  <si>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</si>
  <si>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</si>
  <si>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</si>
  <si>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</si>
  <si>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</si>
  <si>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</si>
  <si>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</si>
  <si>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</si>
  <si>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</si>
  <si>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</si>
  <si>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</si>
  <si>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</si>
  <si>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</si>
  <si>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</si>
  <si>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</si>
  <si>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</si>
  <si>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</si>
  <si>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</si>
  <si>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</si>
  <si>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</si>
  <si>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</si>
  <si>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</si>
  <si>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</si>
  <si>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</si>
  <si>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</si>
  <si>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</si>
  <si>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</si>
  <si>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</si>
  <si>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</si>
  <si>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</si>
  <si>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</si>
  <si>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</si>
  <si>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</si>
  <si>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</si>
  <si>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</si>
  <si>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</si>
  <si>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</si>
  <si>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</si>
  <si>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</si>
  <si>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</si>
  <si>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</si>
  <si>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</si>
  <si>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</si>
  <si>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</si>
  <si>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</si>
  <si>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</si>
  <si>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</si>
  <si>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</si>
  <si>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</si>
  <si>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</si>
  <si>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</si>
  <si>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</si>
  <si>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</si>
  <si>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</si>
  <si>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</si>
  <si>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</si>
  <si>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</si>
  <si>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</si>
  <si>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</si>
  <si>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</si>
  <si>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</si>
  <si>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</si>
  <si>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</si>
  <si>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</si>
  <si>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</si>
  <si>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</si>
  <si>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</si>
  <si>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</si>
  <si>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</si>
  <si>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</si>
  <si>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</si>
  <si>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</si>
  <si>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</si>
  <si>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</si>
  <si>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</si>
  <si>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</si>
  <si>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</si>
  <si>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</si>
  <si>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</si>
  <si>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</si>
  <si>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</si>
  <si>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</si>
  <si>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</si>
  <si>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</si>
  <si>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</si>
  <si>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</si>
  <si>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</si>
  <si>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</si>
  <si>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</si>
  <si>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</si>
  <si>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</si>
  <si>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</si>
  <si>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</si>
  <si>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</si>
  <si>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</si>
  <si>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</si>
  <si>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</si>
  <si>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</si>
  <si>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</si>
  <si>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</si>
  <si>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</si>
  <si>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</si>
  <si>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</si>
  <si>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</si>
  <si>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</si>
  <si>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</si>
  <si>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</si>
  <si>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</si>
  <si>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</si>
  <si>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</si>
  <si>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</si>
  <si>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</si>
  <si>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</si>
  <si>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</si>
  <si>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</si>
  <si>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</si>
  <si>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</si>
  <si>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</si>
  <si>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</si>
  <si>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</si>
  <si>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</si>
  <si>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</si>
  <si>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</si>
  <si>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</si>
  <si>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</si>
  <si>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</si>
  <si>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</si>
  <si>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</si>
  <si>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</si>
  <si>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</si>
  <si>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</si>
  <si>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</si>
  <si>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</si>
  <si>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</si>
  <si>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</si>
  <si>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</si>
  <si>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</si>
  <si>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</si>
  <si>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</si>
  <si>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</si>
  <si>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</si>
  <si>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</si>
  <si>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</si>
  <si>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</si>
  <si>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</si>
  <si>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</si>
  <si>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</si>
  <si>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</si>
  <si>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</si>
  <si>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</si>
  <si>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</si>
  <si>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</si>
  <si>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</si>
  <si>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</si>
  <si>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</si>
  <si>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</si>
  <si>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</si>
  <si>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</si>
  <si>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</si>
  <si>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</si>
  <si>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</si>
  <si>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</si>
  <si>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</si>
  <si>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</si>
  <si>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</si>
  <si>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</si>
  <si>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</si>
  <si>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</si>
  <si>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</si>
  <si>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</si>
  <si>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</si>
  <si>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</si>
  <si>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</si>
  <si>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</si>
  <si>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</si>
  <si>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</si>
  <si>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</si>
  <si>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</si>
  <si>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</si>
  <si>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</si>
  <si>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</si>
  <si>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</si>
  <si>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</si>
  <si>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</si>
  <si>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</si>
  <si>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</si>
  <si>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</si>
  <si>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</si>
  <si>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</si>
  <si>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</si>
  <si>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</si>
  <si>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</si>
  <si>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</si>
  <si>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</si>
  <si>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</si>
  <si>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</si>
  <si>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</si>
  <si>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</si>
  <si>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</si>
  <si>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</si>
  <si>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</si>
  <si>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</si>
  <si>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</si>
  <si>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</si>
  <si>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</si>
  <si>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</si>
  <si>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</si>
  <si>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</si>
  <si>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</si>
  <si>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</si>
  <si>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</si>
  <si>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</si>
  <si>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</si>
  <si>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</si>
  <si>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</si>
  <si>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</si>
  <si>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</si>
  <si>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</si>
  <si>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</si>
  <si>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</si>
  <si>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</si>
  <si>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</si>
  <si>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</si>
  <si>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</si>
  <si>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</si>
  <si>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</si>
  <si>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</si>
  <si>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</si>
  <si>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</si>
  <si>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</si>
  <si>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</si>
  <si>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</si>
  <si>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</si>
  <si>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</si>
  <si>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</si>
  <si>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</si>
  <si>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</si>
  <si>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</si>
  <si>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</si>
  <si>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</si>
  <si>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</si>
  <si>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</si>
  <si>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</si>
  <si>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</si>
  <si>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</si>
  <si>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</si>
  <si>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</si>
  <si>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</si>
  <si>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</si>
  <si>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</si>
  <si>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</si>
  <si>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</si>
  <si>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</si>
  <si>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</si>
  <si>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</si>
  <si>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</si>
  <si>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</si>
  <si>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</si>
  <si>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</si>
  <si>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</si>
  <si>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</si>
  <si>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</si>
  <si>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</si>
  <si>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</si>
  <si>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</si>
  <si>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</si>
  <si>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</si>
  <si>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</si>
  <si>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</si>
  <si>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</si>
  <si>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</si>
  <si>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</si>
  <si>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</si>
  <si>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</si>
  <si>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</si>
  <si>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</si>
  <si>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</si>
  <si>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</si>
  <si>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</si>
  <si>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</si>
  <si>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</si>
  <si>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</si>
  <si>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</si>
  <si>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</si>
  <si>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</si>
  <si>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</si>
  <si>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</si>
  <si>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</si>
  <si>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</si>
  <si>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</si>
  <si>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</si>
  <si>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</si>
  <si>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</si>
  <si>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</si>
  <si>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</si>
  <si>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</si>
  <si>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</si>
  <si>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</si>
  <si>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</si>
  <si>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</si>
  <si>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</si>
  <si>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</si>
  <si>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</si>
  <si>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</si>
  <si>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</si>
  <si>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</si>
  <si>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</si>
  <si>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</si>
  <si>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</si>
  <si>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</si>
  <si>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</si>
  <si>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</si>
  <si>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</si>
  <si>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</si>
  <si>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</si>
  <si>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</si>
  <si>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</si>
  <si>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</si>
  <si>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</si>
  <si>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</si>
  <si>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</si>
  <si>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</si>
  <si>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</si>
  <si>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</si>
  <si>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</si>
  <si>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</si>
  <si>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</si>
  <si>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</si>
  <si>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</si>
  <si>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</si>
  <si>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</si>
  <si>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</si>
  <si>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</si>
  <si>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</si>
  <si>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</si>
  <si>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</si>
  <si>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</si>
  <si>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</si>
  <si>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</si>
  <si>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</si>
  <si>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</si>
  <si>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</si>
  <si>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</si>
  <si>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</si>
  <si>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</si>
  <si>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</si>
  <si>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</si>
  <si>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</si>
  <si>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</si>
  <si>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</si>
  <si>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</si>
  <si>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</si>
  <si>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</si>
  <si>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</si>
  <si>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</si>
  <si>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</si>
  <si>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</si>
  <si>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</si>
  <si>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</si>
  <si>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</si>
  <si>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</si>
  <si>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</si>
  <si>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</si>
  <si>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</si>
  <si>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</si>
  <si>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</si>
  <si>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</si>
  <si>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</si>
  <si>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</si>
  <si>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</si>
  <si>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</si>
  <si>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</si>
  <si>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</si>
  <si>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</si>
  <si>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</si>
  <si>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</si>
  <si>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</si>
  <si>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</si>
  <si>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</si>
  <si>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</si>
  <si>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</si>
  <si>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</si>
  <si>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</si>
  <si>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</si>
  <si>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</si>
  <si>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</si>
  <si>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</si>
  <si>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</si>
  <si>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</si>
  <si>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</si>
  <si>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</si>
  <si>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</si>
  <si>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</si>
  <si>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</si>
  <si>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</si>
  <si>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</si>
  <si>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</si>
  <si>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</si>
  <si>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</si>
  <si>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</si>
  <si>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</si>
  <si>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</si>
  <si>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</si>
  <si>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</si>
  <si>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</si>
  <si>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</si>
  <si>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</si>
  <si>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</si>
  <si>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</si>
  <si>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</si>
  <si>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</si>
  <si>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</si>
  <si>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</si>
  <si>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</si>
  <si>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</si>
  <si>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</si>
  <si>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</si>
  <si>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</si>
  <si>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</si>
  <si>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</si>
  <si>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</si>
  <si>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</si>
  <si>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</si>
  <si>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</si>
  <si>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</si>
  <si>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</si>
  <si>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</si>
  <si>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</si>
  <si>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</si>
  <si>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</si>
  <si>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</si>
  <si>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</si>
  <si>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</si>
  <si>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</si>
  <si>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</si>
  <si>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</si>
  <si>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</si>
  <si>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</si>
  <si>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</si>
  <si>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</si>
  <si>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</si>
  <si>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</si>
  <si>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</si>
  <si>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</si>
  <si>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</si>
  <si>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</si>
  <si>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</si>
  <si>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</si>
  <si>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</si>
  <si>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</si>
  <si>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</si>
  <si>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</si>
  <si>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</si>
  <si>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</si>
  <si>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</si>
  <si>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</si>
  <si>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</si>
  <si>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</si>
  <si>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</si>
  <si>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</si>
  <si>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</si>
  <si>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</si>
  <si>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</si>
  <si>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</si>
  <si>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</si>
  <si>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</si>
  <si>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</si>
  <si>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</si>
  <si>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</si>
  <si>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</si>
  <si>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</si>
  <si>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</si>
  <si>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</si>
  <si>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</si>
  <si>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</si>
  <si>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</si>
  <si>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</si>
  <si>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</si>
  <si>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</si>
  <si>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</si>
  <si>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</si>
  <si>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</si>
  <si>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</si>
  <si>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</si>
  <si>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</si>
  <si>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</si>
  <si>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</si>
  <si>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</si>
  <si>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</si>
  <si>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</si>
  <si>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</si>
  <si>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</si>
  <si>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</si>
  <si>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</si>
  <si>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</si>
  <si>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</si>
  <si>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</si>
  <si>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</si>
  <si>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</si>
  <si>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</si>
  <si>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</si>
  <si>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</si>
  <si>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</si>
  <si>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</si>
  <si>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</si>
  <si>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</si>
  <si>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</si>
  <si>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</si>
  <si>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</si>
  <si>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</si>
  <si>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</si>
  <si>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</si>
  <si>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</si>
  <si>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</si>
  <si>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</si>
  <si>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</si>
  <si>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</si>
  <si>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</si>
  <si>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</si>
  <si>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</si>
  <si>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</si>
  <si>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</si>
  <si>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</si>
  <si>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</si>
  <si>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</si>
  <si>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</si>
  <si>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</si>
  <si>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</si>
  <si>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</si>
  <si>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</si>
  <si>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</si>
  <si>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</si>
  <si>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</si>
  <si>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</si>
  <si>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</si>
  <si>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</si>
  <si>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</si>
  <si>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</si>
  <si>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</si>
  <si>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</si>
  <si>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</si>
  <si>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</si>
  <si>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</si>
  <si>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</si>
  <si>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</si>
  <si>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</si>
  <si>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</si>
  <si>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</si>
  <si>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</si>
  <si>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</si>
  <si>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</si>
  <si>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</si>
  <si>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</si>
  <si>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</si>
  <si>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</si>
  <si>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</si>
  <si>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</si>
  <si>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</si>
  <si>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</si>
  <si>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</si>
  <si>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</si>
  <si>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</si>
  <si>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</si>
  <si>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</si>
  <si>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</si>
  <si>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</si>
  <si>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</si>
  <si>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</si>
  <si>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</si>
  <si>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</si>
  <si>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</si>
  <si>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</si>
  <si>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</si>
  <si>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</si>
  <si>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</si>
  <si>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</si>
  <si>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</si>
  <si>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</si>
  <si>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</si>
  <si>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</si>
  <si>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</si>
  <si>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</si>
  <si>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</si>
  <si>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</si>
  <si>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</si>
  <si>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</si>
  <si>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</si>
  <si>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</si>
  <si>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</si>
  <si>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</si>
  <si>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</si>
  <si>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</si>
  <si>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</si>
  <si>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</si>
  <si>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</si>
  <si>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</si>
  <si>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</si>
  <si>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</si>
  <si>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</si>
  <si>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</si>
  <si>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</si>
  <si>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</si>
  <si>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</si>
  <si>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</si>
  <si>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</si>
  <si>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</si>
  <si>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</si>
  <si>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</si>
  <si>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</si>
  <si>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</si>
  <si>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</si>
  <si>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</si>
  <si>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</si>
  <si>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</si>
  <si>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</si>
  <si>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</si>
  <si>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</si>
  <si>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</si>
  <si>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</si>
  <si>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</si>
  <si>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</si>
  <si>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</si>
  <si>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</si>
  <si>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</si>
  <si>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</si>
  <si>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</si>
  <si>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</si>
  <si>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</si>
  <si>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</si>
  <si>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</si>
  <si>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</si>
  <si>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</si>
  <si>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</si>
  <si>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</si>
  <si>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</si>
  <si>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</si>
  <si>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</si>
  <si>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</si>
  <si>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</si>
  <si>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</si>
  <si>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</si>
  <si>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</si>
  <si>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</si>
  <si>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</si>
  <si>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</si>
  <si>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</si>
  <si>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</si>
  <si>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</si>
  <si>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</si>
  <si>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</si>
  <si>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</si>
  <si>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</si>
  <si>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</si>
  <si>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</si>
  <si>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</si>
  <si>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</si>
  <si>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</si>
  <si>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</si>
  <si>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</si>
  <si>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</si>
  <si>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</si>
  <si>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</si>
  <si>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</si>
  <si>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</si>
  <si>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</si>
  <si>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</si>
  <si>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</si>
  <si>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</si>
  <si>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</si>
  <si>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</si>
  <si>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</si>
  <si>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</si>
  <si>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</si>
  <si>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</si>
  <si>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</si>
  <si>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</si>
  <si>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</si>
  <si>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</si>
  <si>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</si>
  <si>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</si>
  <si>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</si>
  <si>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</si>
  <si>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</si>
  <si>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</si>
  <si>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</si>
  <si>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</si>
  <si>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</si>
  <si>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</si>
  <si>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</si>
  <si>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</si>
  <si>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</si>
  <si>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</si>
  <si>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</si>
  <si>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</si>
  <si>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</si>
  <si>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</si>
  <si>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</si>
  <si>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</si>
  <si>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</si>
  <si>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</si>
  <si>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</si>
  <si>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</si>
  <si>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</si>
  <si>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</si>
  <si>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</si>
  <si>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</si>
  <si>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</si>
  <si>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</si>
  <si>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</si>
  <si>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</si>
  <si>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</si>
  <si>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</si>
  <si>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</si>
  <si>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</si>
  <si>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</si>
  <si>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</si>
  <si>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</si>
  <si>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</si>
  <si>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</si>
  <si>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</si>
  <si>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</si>
  <si>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</si>
  <si>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</si>
  <si>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</si>
  <si>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</si>
  <si>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</si>
  <si>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</si>
  <si>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</si>
  <si>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</si>
  <si>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</si>
  <si>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</si>
  <si>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</si>
  <si>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</si>
  <si>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</si>
  <si>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</si>
  <si>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</si>
  <si>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</si>
  <si>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</si>
  <si>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</si>
  <si>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</si>
  <si>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</si>
  <si>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</si>
  <si>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</si>
  <si>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</si>
  <si>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</si>
  <si>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</si>
  <si>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</si>
  <si>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</si>
  <si>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</si>
  <si>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</si>
  <si>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</si>
  <si>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</si>
  <si>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</si>
  <si>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</si>
  <si>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</si>
  <si>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</si>
  <si>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</si>
  <si>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</si>
  <si>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</si>
  <si>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</si>
  <si>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</si>
  <si>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</si>
  <si>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</si>
  <si>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</si>
  <si>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</si>
  <si>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</si>
  <si>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</si>
  <si>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</si>
  <si>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</si>
  <si>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</si>
  <si>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</si>
  <si>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</si>
  <si>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</si>
  <si>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</si>
  <si>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</si>
  <si>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</si>
  <si>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</si>
  <si>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</si>
  <si>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</si>
  <si>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</si>
  <si>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</si>
  <si>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</si>
  <si>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</si>
  <si>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</si>
  <si>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</si>
  <si>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</si>
  <si>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</si>
  <si>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</si>
  <si>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</si>
  <si>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</si>
  <si>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</si>
  <si>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</si>
  <si>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</si>
  <si>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</si>
  <si>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</si>
  <si>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</si>
  <si>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</si>
  <si>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</si>
  <si>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</si>
  <si>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</si>
  <si>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</si>
  <si>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</si>
  <si>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</si>
  <si>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</si>
  <si>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</si>
  <si>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</si>
  <si>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</si>
  <si>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</si>
  <si>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</si>
  <si>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</si>
  <si>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</si>
  <si>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</si>
  <si>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</si>
  <si>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</si>
  <si>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</si>
  <si>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</si>
  <si>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</si>
  <si>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</si>
  <si>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</si>
  <si>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</si>
  <si>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</si>
  <si>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</si>
  <si>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</si>
  <si>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</si>
  <si>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</si>
  <si>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</si>
  <si>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</si>
  <si>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</si>
  <si>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</si>
  <si>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</si>
  <si>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</si>
  <si>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</si>
  <si>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</si>
  <si>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</si>
  <si>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</si>
  <si>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</si>
  <si>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</si>
  <si>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</si>
  <si>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</si>
  <si>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</si>
  <si>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</si>
  <si>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</si>
  <si>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</si>
  <si>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</si>
  <si>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</si>
  <si>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</si>
  <si>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</si>
  <si>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</si>
  <si>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</si>
  <si>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</si>
  <si>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</si>
  <si>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</si>
  <si>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</si>
  <si>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</si>
  <si>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</si>
  <si>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</si>
  <si>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</si>
  <si>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</si>
  <si>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</si>
  <si>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</si>
  <si>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</si>
  <si>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</si>
  <si>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</si>
  <si>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</si>
  <si>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</si>
  <si>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</si>
  <si>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</si>
  <si>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</si>
  <si>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</si>
  <si>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</si>
  <si>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</si>
  <si>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</si>
  <si>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</si>
  <si>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</si>
  <si>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</si>
  <si>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</si>
  <si>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</si>
  <si>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</si>
  <si>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</si>
  <si>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</si>
  <si>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</si>
  <si>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</si>
  <si>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</si>
  <si>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</si>
  <si>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</si>
  <si>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</si>
  <si>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</si>
  <si>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</si>
  <si>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</si>
  <si>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</si>
  <si>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</si>
  <si>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</si>
  <si>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</si>
  <si>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</si>
  <si>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</si>
  <si>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</si>
  <si>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</si>
  <si>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</si>
  <si>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</si>
  <si>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</si>
  <si>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</si>
  <si>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</si>
  <si>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</si>
  <si>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</si>
  <si>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</si>
  <si>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</si>
  <si>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</si>
  <si>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</si>
  <si>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</si>
  <si>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</si>
  <si>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</si>
  <si>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</si>
  <si>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</si>
  <si>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</si>
  <si>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</si>
  <si>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</si>
  <si>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</si>
  <si>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</si>
  <si>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</si>
  <si>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</si>
  <si>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</si>
  <si>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</si>
  <si>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</si>
  <si>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</si>
  <si>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</si>
  <si>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</si>
  <si>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</si>
  <si>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</si>
  <si>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</si>
  <si>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</si>
  <si>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</si>
  <si>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</si>
  <si>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</si>
  <si>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</si>
  <si>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</si>
  <si>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</si>
  <si>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</si>
  <si>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</si>
  <si>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</si>
  <si>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</si>
  <si>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</si>
  <si>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</si>
  <si>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</si>
  <si>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</si>
  <si>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</si>
  <si>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</si>
  <si>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</si>
  <si>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</si>
  <si>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</si>
  <si>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</si>
  <si>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</si>
  <si>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</si>
  <si>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</si>
  <si>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</si>
  <si>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</si>
  <si>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</si>
  <si>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</si>
  <si>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</si>
  <si>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</si>
  <si>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</si>
  <si>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</si>
  <si>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</si>
  <si>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</si>
  <si>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</si>
  <si>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</si>
  <si>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</si>
  <si>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</si>
  <si>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</si>
  <si>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</si>
  <si>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</si>
  <si>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</si>
  <si>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</si>
  <si>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</si>
  <si>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</si>
  <si>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</si>
  <si>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</si>
  <si>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</si>
  <si>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</si>
  <si>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</si>
  <si>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</si>
  <si>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</si>
  <si>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</si>
  <si>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</si>
  <si>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</si>
  <si>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</si>
  <si>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</si>
  <si>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</si>
  <si>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</si>
  <si>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</si>
  <si>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</si>
  <si>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</si>
  <si>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</si>
  <si>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</si>
  <si>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</si>
  <si>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</si>
  <si>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</si>
  <si>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</si>
  <si>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</si>
  <si>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</si>
  <si>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</si>
  <si>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</si>
  <si>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</si>
  <si>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</si>
  <si>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</si>
  <si>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</si>
  <si>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</si>
  <si>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</si>
  <si>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</si>
  <si>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</si>
  <si>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</si>
  <si>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</si>
  <si>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</si>
  <si>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</si>
  <si>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</si>
  <si>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</si>
  <si>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</si>
  <si>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</si>
  <si>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</si>
  <si>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</si>
  <si>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</si>
  <si>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</si>
  <si>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</si>
  <si>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</si>
  <si>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</si>
  <si>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</si>
  <si>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</si>
  <si>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</si>
  <si>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</si>
  <si>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</si>
  <si>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</si>
  <si>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</si>
  <si>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</si>
  <si>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</si>
  <si>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</si>
  <si>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</si>
  <si>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</si>
  <si>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</si>
  <si>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</si>
  <si>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</si>
  <si>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</si>
  <si>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</si>
  <si>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</si>
  <si>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</si>
  <si>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</si>
  <si>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</si>
  <si>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</si>
  <si>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</si>
  <si>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</si>
  <si>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</si>
  <si>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</si>
  <si>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</si>
  <si>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</si>
  <si>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</si>
  <si>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</si>
  <si>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</si>
  <si>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</si>
  <si>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</si>
  <si>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</si>
  <si>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</si>
  <si>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</si>
  <si>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</si>
  <si>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</si>
  <si>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</si>
  <si>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</si>
  <si>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</si>
  <si>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</si>
  <si>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</si>
  <si>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</si>
  <si>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</si>
  <si>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</si>
  <si>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</si>
  <si>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</si>
  <si>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</si>
  <si>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</si>
  <si>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</si>
  <si>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</si>
  <si>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</si>
  <si>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</si>
  <si>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</si>
  <si>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</si>
  <si>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</si>
  <si>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</si>
  <si>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</si>
  <si>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</si>
  <si>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</si>
  <si>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</si>
  <si>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</si>
  <si>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</si>
  <si>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</si>
  <si>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</si>
  <si>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</si>
  <si>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</si>
  <si>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</si>
  <si>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</si>
  <si>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</si>
  <si>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</si>
  <si>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</si>
  <si>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</si>
  <si>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</si>
  <si>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</si>
  <si>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</si>
  <si>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</si>
  <si>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</si>
  <si>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</si>
  <si>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</si>
  <si>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</si>
  <si>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</si>
  <si>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</si>
  <si>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</si>
  <si>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</si>
  <si>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</si>
  <si>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</si>
  <si>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</si>
  <si>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</si>
  <si>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</si>
  <si>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</si>
  <si>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</si>
  <si>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</si>
  <si>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</si>
  <si>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</si>
  <si>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</si>
  <si>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</si>
  <si>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</si>
  <si>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</si>
  <si>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</si>
  <si>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</si>
  <si>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</si>
  <si>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</si>
  <si>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</si>
  <si>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</si>
  <si>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</si>
  <si>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</si>
  <si>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</si>
  <si>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</si>
  <si>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</si>
  <si>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</si>
  <si>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</si>
  <si>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</si>
  <si>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</si>
  <si>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</si>
  <si>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</si>
  <si>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</si>
  <si>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</si>
  <si>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</si>
  <si>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</si>
  <si>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</si>
  <si>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</si>
  <si>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</si>
  <si>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</si>
  <si>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</si>
  <si>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</si>
  <si>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</si>
  <si>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</si>
  <si>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</si>
  <si>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</si>
  <si>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</si>
  <si>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</si>
  <si>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</si>
  <si>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</si>
  <si>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</si>
  <si>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</si>
  <si>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</si>
  <si>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</si>
  <si>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</si>
  <si>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</si>
  <si>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</si>
  <si>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</si>
  <si>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</si>
  <si>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</si>
  <si>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</si>
  <si>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</si>
  <si>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</si>
  <si>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</si>
  <si>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</si>
  <si>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</si>
  <si>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</si>
  <si>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</si>
  <si>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</si>
  <si>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</si>
  <si>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</si>
  <si>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</si>
  <si>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</si>
  <si>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</si>
  <si>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</si>
  <si>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</si>
  <si>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</si>
  <si>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</si>
  <si>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</si>
  <si>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</si>
  <si>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</si>
  <si>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</si>
  <si>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</si>
  <si>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</si>
  <si>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</si>
  <si>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</si>
  <si>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</si>
  <si>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</si>
  <si>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</si>
  <si>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</si>
  <si>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</si>
  <si>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</si>
  <si>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</si>
  <si>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</si>
  <si>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</si>
  <si>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</si>
  <si>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</si>
  <si>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</si>
  <si>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</si>
  <si>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</si>
  <si>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</si>
  <si>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</si>
  <si>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</si>
  <si>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</si>
  <si>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</si>
  <si>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</si>
  <si>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</si>
  <si>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</si>
  <si>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</si>
  <si>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</si>
  <si>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</si>
  <si>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</si>
  <si>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</si>
  <si>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</si>
  <si>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</si>
  <si>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</si>
  <si>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</si>
  <si>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</si>
  <si>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</si>
  <si>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</si>
  <si>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</si>
  <si>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</si>
  <si>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</si>
  <si>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</si>
  <si>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</si>
  <si>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</si>
  <si>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</si>
  <si>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</si>
  <si>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</si>
  <si>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</si>
  <si>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</si>
  <si>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</si>
  <si>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</si>
  <si>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</si>
  <si>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</si>
  <si>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</si>
  <si>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</si>
  <si>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</si>
  <si>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</si>
  <si>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</si>
  <si>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</si>
  <si>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</si>
  <si>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</si>
  <si>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</si>
  <si>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</si>
  <si>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</si>
  <si>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</si>
  <si>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</si>
  <si>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</si>
  <si>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</si>
  <si>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</si>
  <si>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</si>
  <si>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</si>
  <si>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</si>
  <si>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</si>
  <si>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</si>
  <si>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</si>
  <si>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</si>
  <si>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</si>
  <si>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</si>
  <si>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</si>
  <si>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</si>
  <si>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</si>
  <si>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</si>
  <si>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</si>
  <si>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</si>
  <si>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</si>
  <si>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</si>
  <si>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</si>
  <si>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</si>
  <si>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</si>
  <si>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</si>
  <si>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</si>
  <si>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</si>
  <si>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</si>
  <si>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</si>
  <si>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</si>
  <si>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</si>
  <si>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</si>
  <si>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</si>
  <si>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</si>
  <si>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</si>
  <si>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</si>
  <si>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</si>
  <si>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</si>
  <si>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</si>
  <si>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</si>
  <si>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</si>
  <si>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</si>
  <si>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</si>
  <si>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</si>
  <si>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</si>
  <si>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</si>
  <si>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</si>
  <si>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</si>
  <si>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</si>
  <si>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</si>
  <si>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</si>
  <si>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</si>
  <si>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</si>
  <si>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</si>
  <si>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</si>
  <si>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</si>
  <si>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</si>
  <si>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</si>
  <si>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</si>
  <si>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</si>
  <si>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</si>
  <si>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</si>
  <si>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</si>
  <si>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</si>
  <si>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</si>
  <si>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</si>
  <si>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</si>
  <si>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</si>
  <si>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</si>
  <si>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</si>
  <si>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</si>
  <si>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</si>
  <si>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</si>
  <si>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</si>
  <si>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</si>
  <si>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</si>
  <si>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</si>
  <si>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</si>
  <si>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</si>
  <si>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</si>
  <si>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</si>
  <si>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</si>
  <si>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</si>
  <si>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</si>
  <si>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</si>
  <si>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</si>
  <si>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</si>
  <si>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</si>
  <si>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</si>
  <si>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</si>
  <si>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</si>
  <si>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</si>
  <si>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</si>
  <si>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</si>
  <si>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</si>
  <si>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</si>
  <si>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</si>
  <si>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</si>
  <si>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</si>
  <si>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</si>
  <si>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</si>
  <si>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</si>
  <si>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</si>
  <si>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</si>
  <si>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</si>
  <si>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</si>
  <si>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</si>
  <si>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</si>
  <si>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</si>
  <si>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</si>
  <si>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</si>
  <si>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</si>
  <si>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</si>
  <si>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</si>
  <si>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</si>
  <si>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</si>
  <si>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</si>
  <si>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</si>
  <si>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</si>
  <si>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</si>
  <si>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</si>
  <si>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</si>
  <si>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</si>
  <si>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</si>
  <si>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</si>
  <si>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</si>
  <si>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</si>
  <si>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</si>
  <si>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</si>
  <si>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</si>
  <si>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</si>
  <si>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</si>
  <si>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</si>
  <si>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</si>
  <si>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</si>
  <si>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</si>
  <si>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</si>
  <si>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</si>
  <si>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</si>
  <si>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</si>
  <si>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</si>
  <si>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</si>
  <si>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</si>
  <si>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</si>
  <si>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</si>
  <si>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</si>
  <si>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</si>
  <si>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</si>
  <si>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</si>
  <si>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</si>
  <si>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</si>
  <si>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</si>
  <si>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</si>
  <si>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</si>
  <si>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</si>
  <si>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</si>
  <si>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</si>
  <si>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</si>
  <si>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</si>
  <si>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</si>
  <si>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</si>
  <si>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</si>
  <si>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</si>
  <si>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</si>
  <si>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</si>
  <si>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</si>
  <si>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</si>
  <si>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</si>
  <si>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</si>
  <si>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</si>
  <si>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</si>
  <si>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</si>
  <si>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</si>
  <si>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</si>
  <si>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</si>
  <si>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</si>
  <si>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</si>
  <si>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</si>
  <si>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</si>
  <si>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</si>
  <si>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</si>
  <si>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</si>
  <si>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</si>
  <si>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</si>
  <si>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</si>
  <si>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</si>
  <si>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</si>
  <si>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</si>
  <si>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</si>
  <si>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</si>
  <si>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</si>
  <si>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</si>
  <si>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</si>
  <si>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</si>
  <si>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</si>
  <si>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</si>
  <si>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</si>
  <si>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</si>
  <si>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</si>
  <si>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</si>
  <si>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</si>
  <si>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</si>
  <si>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</si>
  <si>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</si>
  <si>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</si>
  <si>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</si>
  <si>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</si>
  <si>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</si>
  <si>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</si>
  <si>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</si>
  <si>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</si>
  <si>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</si>
  <si>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</si>
  <si>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</si>
  <si>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</si>
  <si>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</si>
  <si>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</si>
  <si>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</si>
  <si>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</si>
  <si>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</si>
  <si>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</si>
  <si>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</si>
  <si>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</si>
  <si>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</si>
  <si>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</si>
  <si>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</si>
  <si>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</si>
  <si>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</si>
  <si>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</si>
  <si>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</si>
  <si>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</si>
  <si>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</si>
  <si>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</si>
  <si>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</si>
  <si>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</si>
  <si>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</si>
  <si>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</si>
  <si>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</si>
  <si>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</si>
  <si>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</si>
  <si>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</si>
  <si>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</si>
  <si>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</si>
  <si>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</si>
  <si>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</si>
  <si>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</si>
  <si>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</si>
  <si>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</si>
  <si>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</si>
  <si>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</si>
  <si>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</si>
  <si>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</si>
  <si>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</si>
  <si>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</si>
  <si>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</si>
  <si>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</si>
  <si>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</si>
  <si>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</si>
  <si>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</si>
  <si>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</si>
  <si>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</si>
  <si>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</si>
  <si>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</si>
  <si>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</si>
  <si>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</si>
  <si>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</si>
  <si>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</si>
  <si>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</si>
  <si>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</si>
  <si>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</si>
  <si>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</si>
  <si>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</si>
  <si>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</si>
  <si>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</si>
  <si>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</si>
  <si>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</si>
  <si>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</si>
  <si>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</si>
  <si>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</si>
  <si>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</si>
  <si>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</si>
  <si>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</si>
  <si>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</si>
  <si>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</si>
  <si>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</si>
  <si>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</si>
  <si>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</si>
  <si>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</si>
  <si>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</si>
  <si>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</si>
  <si>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</si>
  <si>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</si>
  <si>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</si>
  <si>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</si>
  <si>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</si>
  <si>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</si>
  <si>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</si>
  <si>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</si>
  <si>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</si>
  <si>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</si>
  <si>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</si>
  <si>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</si>
  <si>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</si>
  <si>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</si>
  <si>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</si>
  <si>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</si>
  <si>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</si>
  <si>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</si>
  <si>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</si>
  <si>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</si>
  <si>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</si>
  <si>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</si>
  <si>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</si>
  <si>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</si>
  <si>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</si>
  <si>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</si>
  <si>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</si>
  <si>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</si>
  <si>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</si>
  <si>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</si>
  <si>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</si>
  <si>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</si>
  <si>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</si>
  <si>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</si>
  <si>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</si>
  <si>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</si>
  <si>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</si>
  <si>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</si>
  <si>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</si>
  <si>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</si>
  <si>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</si>
  <si>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</si>
  <si>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</si>
  <si>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</si>
  <si>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</si>
  <si>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</si>
  <si>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</si>
  <si>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</si>
  <si>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</si>
  <si>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</si>
  <si>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</si>
  <si>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</si>
  <si>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</si>
  <si>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</si>
  <si>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</si>
  <si>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</si>
  <si>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</si>
  <si>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</si>
  <si>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</si>
  <si>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</si>
  <si>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</si>
  <si>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</si>
  <si>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</si>
  <si>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</si>
  <si>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</si>
  <si>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</si>
  <si>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</si>
  <si>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</si>
  <si>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</si>
  <si>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</si>
  <si>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</si>
  <si>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</si>
  <si>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</si>
  <si>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</si>
  <si>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</si>
  <si>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</si>
  <si>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</si>
  <si>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</si>
  <si>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</si>
  <si>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</si>
  <si>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</si>
  <si>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</si>
  <si>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</si>
  <si>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</si>
  <si>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</si>
  <si>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</si>
  <si>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</si>
  <si>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</si>
  <si>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</si>
  <si>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</si>
  <si>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</si>
  <si>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</si>
  <si>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</si>
  <si>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</si>
  <si>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</si>
  <si>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</si>
  <si>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</si>
  <si>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</si>
  <si>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</si>
  <si>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</si>
  <si>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</si>
  <si>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</si>
  <si>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</si>
  <si>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</si>
  <si>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</si>
  <si>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</si>
  <si>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</si>
  <si>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</si>
  <si>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</si>
  <si>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</si>
  <si>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</si>
  <si>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</si>
  <si>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</si>
  <si>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</si>
  <si>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</si>
  <si>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</si>
  <si>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</si>
  <si>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</si>
  <si>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</si>
  <si>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</si>
  <si>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</si>
  <si>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</si>
  <si>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</si>
  <si>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</si>
  <si>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</si>
  <si>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</si>
  <si>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</si>
  <si>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</si>
  <si>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</si>
  <si>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</si>
  <si>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</si>
  <si>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</si>
  <si>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</si>
  <si>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</si>
  <si>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</si>
  <si>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</si>
  <si>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</si>
  <si>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</si>
  <si>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</si>
  <si>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</si>
  <si>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</si>
  <si>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</si>
  <si>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</si>
  <si>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</si>
  <si>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</si>
  <si>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</si>
  <si>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</si>
  <si>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</si>
  <si>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</si>
  <si>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</si>
  <si>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</si>
  <si>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</si>
  <si>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</si>
  <si>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</si>
  <si>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</si>
  <si>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</si>
  <si>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</si>
  <si>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</si>
  <si>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</si>
  <si>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</si>
  <si>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</si>
  <si>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</si>
  <si>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</si>
  <si>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</si>
  <si>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</si>
  <si>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</si>
  <si>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</si>
  <si>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</si>
  <si>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</si>
  <si>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</si>
  <si>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</si>
  <si>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</si>
  <si>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</si>
  <si>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</si>
  <si>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</si>
  <si>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</si>
  <si>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</si>
  <si>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</si>
  <si>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</si>
  <si>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</si>
  <si>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</si>
  <si>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</si>
  <si>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</si>
  <si>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</si>
  <si>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</si>
  <si>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</si>
  <si>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</si>
  <si>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</si>
  <si>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</si>
  <si>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</si>
  <si>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</si>
  <si>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</si>
  <si>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</si>
  <si>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</si>
  <si>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</si>
  <si>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</si>
  <si>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</si>
  <si>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</si>
  <si>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</si>
  <si>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</si>
  <si>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</si>
  <si>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</si>
  <si>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</si>
  <si>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</si>
  <si>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</si>
  <si>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</si>
  <si>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</si>
  <si>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</si>
  <si>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</si>
  <si>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</si>
  <si>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</si>
  <si>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</si>
  <si>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</si>
  <si>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</si>
  <si>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</si>
  <si>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</si>
  <si>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</si>
  <si>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</si>
  <si>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</si>
  <si>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</si>
  <si>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</si>
  <si>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</si>
  <si>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</si>
  <si>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</si>
  <si>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</si>
  <si>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</si>
  <si>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</si>
  <si>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</si>
  <si>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</si>
  <si>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</si>
  <si>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</si>
  <si>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</si>
  <si>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</si>
  <si>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</si>
  <si>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</si>
  <si>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</si>
  <si>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</si>
  <si>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</si>
  <si>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</si>
  <si>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</si>
  <si>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</si>
  <si>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</si>
  <si>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</si>
  <si>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</si>
  <si>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</si>
  <si>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</si>
  <si>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</si>
  <si>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</si>
  <si>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</si>
  <si>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</si>
  <si>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</si>
  <si>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</si>
  <si>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</si>
  <si>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</si>
  <si>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</si>
  <si>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</si>
  <si>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</si>
  <si>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</si>
  <si>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</si>
  <si>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</si>
  <si>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</si>
  <si>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</si>
  <si>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</si>
  <si>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</si>
  <si>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</si>
  <si>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</si>
  <si>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</si>
  <si>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</si>
  <si>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</si>
  <si>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</si>
  <si>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</si>
  <si>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</si>
  <si>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</si>
  <si>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</si>
  <si>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</si>
  <si>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</si>
  <si>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</si>
  <si>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</si>
  <si>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</si>
  <si>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</si>
  <si>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</si>
  <si>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</si>
  <si>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</si>
  <si>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</si>
  <si>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</si>
  <si>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</si>
  <si>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</si>
  <si>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</si>
  <si>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</si>
  <si>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</si>
  <si>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</si>
  <si>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</si>
  <si>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</si>
  <si>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</si>
  <si>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</si>
  <si>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</si>
  <si>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</si>
  <si>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</si>
  <si>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</si>
  <si>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</si>
  <si>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</si>
  <si>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</si>
  <si>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</si>
  <si>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</si>
  <si>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</si>
  <si>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</si>
  <si>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</si>
  <si>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</si>
  <si>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</si>
  <si>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</si>
  <si>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</si>
  <si>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</si>
  <si>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</si>
  <si>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</si>
  <si>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</si>
  <si>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</si>
  <si>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</si>
  <si>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</si>
  <si>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</si>
  <si>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</si>
  <si>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</si>
  <si>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</si>
  <si>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</si>
  <si>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</si>
  <si>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</si>
  <si>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</si>
  <si>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</si>
  <si>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</si>
  <si>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</si>
  <si>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</si>
  <si>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</si>
  <si>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</si>
  <si>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</si>
  <si>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</si>
  <si>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</si>
  <si>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</si>
  <si>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</si>
  <si>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</si>
  <si>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</si>
  <si>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</si>
  <si>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</si>
  <si>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</si>
  <si>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</si>
  <si>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</si>
  <si>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</si>
  <si>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</si>
  <si>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</si>
  <si>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</si>
  <si>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</si>
  <si>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</si>
  <si>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</si>
  <si>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</si>
  <si>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</si>
  <si>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</si>
  <si>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</si>
  <si>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</si>
  <si>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</si>
  <si>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</si>
  <si>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</si>
  <si>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</si>
  <si>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</si>
  <si>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</si>
  <si>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</si>
  <si>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</si>
  <si>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</si>
  <si>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</si>
  <si>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</si>
  <si>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</si>
  <si>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</si>
  <si>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</si>
  <si>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</si>
  <si>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</si>
  <si>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</si>
  <si>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</si>
  <si>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</si>
  <si>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</si>
  <si>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</si>
  <si>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</si>
  <si>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</si>
  <si>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</si>
  <si>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</si>
  <si>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</si>
  <si>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</si>
  <si>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</si>
  <si>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</si>
  <si>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</si>
  <si>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</si>
  <si>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</si>
  <si>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</si>
  <si>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</si>
  <si>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</si>
  <si>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</si>
  <si>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</si>
  <si>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</si>
  <si>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</si>
  <si>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</si>
  <si>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</si>
  <si>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</si>
  <si>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</si>
  <si>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</si>
  <si>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</si>
  <si>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</si>
  <si>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</si>
  <si>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</si>
  <si>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</si>
  <si>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</si>
  <si>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</si>
  <si>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</si>
  <si>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</si>
  <si>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</si>
  <si>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</si>
  <si>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</si>
  <si>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</si>
  <si>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</si>
  <si>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</si>
  <si>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</si>
  <si>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</si>
  <si>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</si>
  <si>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</si>
  <si>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</si>
  <si>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</si>
  <si>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</si>
  <si>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</si>
  <si>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</si>
  <si>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</si>
  <si>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</si>
  <si>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</si>
  <si>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</si>
  <si>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</si>
  <si>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</si>
  <si>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</si>
  <si>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</si>
  <si>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</si>
  <si>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</si>
  <si>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</si>
  <si>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</si>
  <si>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</si>
  <si>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</si>
  <si>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</si>
  <si>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</si>
  <si>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</si>
  <si>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</si>
  <si>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</si>
  <si>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</si>
  <si>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</si>
  <si>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</si>
  <si>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</si>
  <si>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</si>
  <si>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</si>
  <si>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</si>
  <si>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</si>
  <si>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</si>
  <si>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</si>
  <si>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</si>
  <si>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</si>
  <si>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</si>
  <si>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</si>
  <si>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</si>
  <si>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</si>
  <si>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</si>
  <si>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</si>
  <si>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</si>
  <si>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</si>
  <si>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</si>
  <si>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</si>
  <si>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</si>
  <si>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</si>
  <si>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</si>
  <si>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</si>
  <si>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</si>
  <si>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</si>
  <si>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</si>
  <si>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</si>
  <si>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</si>
  <si>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</si>
  <si>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</si>
  <si>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</si>
  <si>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</si>
  <si>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</si>
  <si>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</si>
  <si>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</si>
  <si>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</si>
  <si>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</si>
  <si>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</si>
  <si>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</si>
  <si>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</si>
  <si>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</si>
  <si>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</si>
  <si>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</si>
  <si>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</si>
  <si>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</si>
  <si>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</si>
  <si>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</si>
  <si>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</si>
  <si>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</si>
  <si>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</si>
  <si>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</si>
  <si>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</si>
  <si>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</si>
  <si>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</si>
  <si>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</si>
  <si>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</si>
  <si>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</si>
  <si>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</si>
  <si>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</si>
  <si>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</si>
  <si>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</si>
  <si>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</si>
  <si>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</si>
  <si>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</si>
  <si>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</si>
  <si>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</si>
  <si>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</si>
  <si>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</si>
  <si>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</si>
  <si>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</si>
  <si>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</si>
  <si>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</si>
  <si>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</si>
  <si>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</si>
  <si>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</si>
  <si>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</si>
  <si>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</si>
  <si>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</si>
  <si>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</si>
  <si>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</si>
  <si>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</si>
  <si>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</si>
  <si>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</si>
  <si>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</si>
  <si>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</si>
  <si>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</si>
  <si>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</si>
  <si>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</si>
  <si>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</si>
  <si>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</si>
  <si>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</si>
  <si>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</si>
  <si>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</si>
  <si>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</si>
  <si>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</si>
  <si>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</si>
  <si>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</si>
  <si>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</si>
  <si>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</si>
  <si>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</si>
  <si>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</si>
  <si>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</si>
  <si>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</si>
  <si>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</si>
  <si>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</si>
  <si>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</si>
  <si>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</si>
  <si>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</si>
  <si>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</si>
  <si>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</si>
  <si>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</si>
  <si>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</si>
  <si>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</si>
  <si>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</si>
  <si>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</si>
  <si>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</si>
  <si>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</si>
  <si>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</si>
  <si>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</si>
  <si>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</si>
  <si>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</si>
  <si>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</si>
  <si>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</si>
  <si>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</si>
  <si>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</si>
  <si>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</si>
  <si>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</si>
  <si>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</si>
  <si>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</si>
  <si>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</si>
  <si>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</si>
  <si>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</si>
  <si>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</si>
  <si>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</si>
  <si>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</si>
  <si>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</si>
  <si>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</si>
  <si>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</si>
  <si>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</si>
  <si>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</si>
  <si>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</si>
  <si>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</si>
  <si>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</si>
  <si>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</si>
  <si>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</si>
  <si>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</si>
  <si>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</si>
  <si>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</si>
  <si>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</si>
  <si>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</si>
  <si>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</si>
  <si>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</si>
  <si>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</si>
  <si>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</si>
  <si>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</si>
  <si>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</si>
  <si>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</si>
  <si>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</si>
  <si>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</si>
  <si>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</si>
  <si>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</si>
  <si>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</si>
  <si>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</si>
  <si>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</si>
  <si>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</si>
  <si>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</si>
  <si>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</si>
  <si>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</si>
  <si>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</si>
  <si>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</si>
  <si>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</si>
  <si>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</si>
  <si>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</si>
  <si>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</si>
  <si>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</si>
  <si>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</si>
  <si>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</si>
  <si>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</si>
  <si>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</si>
  <si>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</si>
  <si>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</si>
  <si>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</si>
  <si>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</si>
  <si>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</si>
  <si>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</si>
  <si>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</si>
  <si>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</si>
  <si>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</si>
  <si>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</si>
  <si>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</si>
  <si>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</si>
  <si>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</si>
  <si>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</si>
  <si>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</si>
  <si>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</si>
  <si>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</si>
  <si>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</si>
  <si>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</si>
  <si>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</si>
  <si>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</si>
  <si>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</si>
  <si>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</si>
  <si>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</si>
  <si>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</si>
  <si>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</si>
  <si>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</si>
  <si>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</si>
  <si>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</si>
  <si>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</si>
  <si>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</si>
  <si>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</si>
  <si>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</si>
  <si>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</si>
  <si>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</si>
  <si>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</si>
  <si>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</si>
  <si>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</si>
  <si>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</si>
  <si>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</si>
  <si>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</si>
  <si>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</si>
  <si>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</si>
  <si>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</si>
  <si>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</si>
  <si>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</si>
  <si>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</si>
  <si>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</si>
  <si>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</si>
  <si>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</si>
  <si>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</si>
  <si>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</si>
  <si>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</si>
  <si>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</si>
  <si>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</si>
  <si>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</si>
  <si>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</si>
  <si>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</si>
  <si>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</si>
  <si>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</si>
  <si>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</si>
  <si>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</si>
  <si>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</si>
  <si>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</si>
  <si>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</si>
  <si>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</si>
  <si>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</si>
  <si>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</si>
  <si>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</si>
  <si>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</si>
  <si>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</si>
  <si>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</si>
  <si>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</si>
  <si>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</si>
  <si>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</si>
  <si>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</si>
  <si>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</si>
  <si>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</si>
  <si>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</si>
  <si>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</si>
  <si>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</si>
  <si>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</si>
  <si>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</si>
  <si>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</si>
  <si>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</si>
  <si>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</si>
  <si>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</si>
  <si>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</si>
  <si>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</si>
  <si>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</si>
  <si>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</si>
  <si>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</si>
  <si>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</si>
  <si>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</si>
  <si>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</si>
  <si>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</si>
  <si>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</si>
  <si>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</si>
  <si>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</si>
  <si>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</si>
  <si>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</si>
  <si>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</si>
  <si>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</si>
  <si>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</si>
  <si>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</si>
  <si>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</si>
  <si>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</si>
  <si>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</si>
  <si>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</si>
  <si>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</si>
  <si>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</si>
  <si>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</si>
  <si>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</si>
  <si>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</si>
  <si>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</si>
  <si>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</si>
  <si>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</si>
  <si>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</si>
  <si>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</si>
  <si>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</si>
  <si>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</si>
  <si>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</si>
  <si>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</si>
  <si>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</si>
  <si>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</si>
  <si>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</si>
  <si>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</si>
  <si>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</si>
  <si>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</si>
  <si>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</si>
  <si>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</si>
  <si>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</si>
  <si>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</si>
  <si>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</si>
  <si>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</si>
  <si>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</si>
  <si>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</si>
  <si>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</si>
  <si>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</si>
  <si>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</si>
  <si>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</si>
  <si>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</si>
  <si>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</si>
  <si>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</si>
  <si>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</si>
  <si>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</si>
  <si>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</si>
  <si>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</si>
  <si>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</si>
  <si>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</si>
  <si>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</si>
  <si>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</si>
  <si>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</si>
  <si>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</si>
  <si>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</si>
  <si>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</si>
  <si>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</si>
  <si>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</si>
  <si>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</si>
  <si>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</si>
  <si>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</si>
  <si>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</si>
  <si>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</si>
  <si>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</si>
  <si>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</si>
  <si>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</si>
  <si>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</si>
  <si>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</si>
  <si>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</si>
  <si>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</si>
  <si>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</si>
  <si>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</si>
  <si>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</si>
  <si>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</si>
  <si>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</si>
  <si>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</si>
  <si>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</si>
  <si>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</si>
  <si>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</si>
  <si>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</si>
  <si>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</si>
  <si>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</si>
  <si>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</si>
  <si>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</si>
  <si>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</si>
  <si>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</si>
  <si>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</si>
  <si>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</si>
  <si>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</si>
  <si>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</si>
  <si>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</si>
  <si>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</si>
  <si>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</si>
  <si>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</si>
  <si>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</si>
  <si>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</si>
  <si>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</si>
  <si>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</si>
  <si>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</si>
  <si>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</si>
  <si>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</si>
  <si>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</si>
  <si>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</si>
  <si>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</si>
  <si>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</si>
  <si>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</si>
  <si>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</si>
  <si>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</si>
  <si>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</si>
  <si>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</si>
  <si>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</si>
  <si>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</si>
  <si>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</si>
  <si>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</si>
  <si>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</si>
  <si>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</si>
  <si>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</si>
  <si>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</si>
  <si>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</si>
  <si>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</si>
  <si>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</si>
  <si>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</si>
  <si>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</si>
  <si>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</si>
  <si>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</si>
  <si>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</si>
  <si>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</si>
  <si>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</si>
  <si>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</si>
  <si>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</si>
  <si>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</si>
  <si>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</si>
  <si>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</si>
  <si>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</si>
  <si>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</si>
  <si>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</si>
  <si>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</si>
  <si>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</si>
  <si>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</si>
  <si>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</si>
  <si>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</si>
  <si>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</si>
  <si>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</si>
  <si>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</si>
  <si>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</si>
  <si>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</si>
  <si>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</si>
  <si>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</si>
  <si>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</si>
  <si>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</si>
  <si>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</si>
  <si>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</si>
  <si>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</si>
  <si>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</si>
  <si>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</si>
  <si>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</si>
  <si>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</si>
  <si>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</si>
  <si>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</si>
  <si>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</si>
  <si>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</si>
  <si>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</si>
  <si>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</si>
  <si>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</si>
  <si>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</si>
  <si>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</si>
  <si>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</si>
  <si>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</si>
  <si>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</si>
  <si>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</si>
  <si>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</si>
  <si>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</si>
  <si>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</si>
  <si>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</si>
  <si>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</si>
  <si>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</si>
  <si>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</si>
  <si>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</si>
  <si>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</si>
  <si>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</si>
  <si>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</si>
  <si>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</si>
  <si>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</si>
  <si>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</si>
  <si>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</si>
  <si>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</si>
  <si>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</si>
  <si>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</si>
  <si>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</si>
  <si>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</si>
  <si>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</si>
  <si>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</si>
  <si>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</si>
  <si>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</si>
  <si>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</si>
  <si>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</si>
  <si>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</si>
  <si>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</si>
  <si>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</si>
  <si>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</si>
  <si>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</si>
  <si>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</si>
  <si>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</si>
  <si>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</si>
  <si>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</si>
  <si>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</si>
  <si>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</si>
  <si>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</si>
  <si>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</si>
  <si>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</si>
  <si>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</si>
  <si>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</si>
  <si>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</si>
  <si>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</si>
  <si>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</si>
  <si>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</si>
  <si>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</si>
  <si>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</si>
  <si>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</si>
  <si>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</si>
  <si>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</si>
  <si>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</si>
  <si>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</si>
  <si>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</si>
  <si>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</si>
  <si>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</si>
  <si>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</si>
  <si>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</si>
  <si>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</si>
  <si>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</si>
  <si>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</si>
  <si>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</si>
  <si>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</si>
  <si>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</si>
  <si>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</si>
  <si>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</si>
  <si>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</si>
  <si>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</si>
  <si>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</si>
  <si>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</si>
  <si>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</si>
  <si>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</si>
  <si>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</si>
  <si>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</si>
  <si>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</si>
  <si>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</si>
  <si>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</si>
  <si>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</si>
  <si>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</si>
  <si>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</si>
  <si>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</si>
  <si>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</si>
  <si>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</si>
  <si>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</si>
  <si>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</si>
  <si>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</si>
  <si>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</si>
  <si>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</si>
  <si>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</si>
  <si>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</si>
  <si>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</si>
  <si>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</si>
  <si>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</si>
  <si>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</si>
  <si>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</si>
  <si>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</si>
  <si>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</si>
  <si>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</si>
  <si>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</si>
  <si>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</si>
  <si>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</si>
  <si>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</si>
  <si>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</si>
  <si>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</si>
  <si>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</si>
  <si>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</si>
  <si>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</si>
  <si>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</si>
  <si>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</si>
  <si>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</si>
  <si>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</si>
  <si>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</si>
  <si>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</si>
  <si>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</si>
  <si>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</si>
  <si>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</si>
  <si>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</si>
  <si>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</si>
  <si>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</si>
  <si>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</si>
  <si>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</si>
  <si>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</si>
  <si>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</si>
  <si>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</si>
  <si>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</si>
  <si>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</si>
  <si>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</si>
  <si>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</si>
  <si>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</si>
  <si>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</si>
  <si>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</si>
  <si>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</si>
  <si>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</si>
  <si>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</si>
  <si>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</si>
  <si>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</si>
  <si>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</si>
  <si>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</si>
  <si>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</si>
  <si>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</si>
  <si>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</si>
  <si>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</si>
  <si>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</si>
  <si>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</si>
  <si>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</si>
  <si>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</si>
  <si>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</si>
  <si>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</si>
  <si>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</si>
  <si>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</si>
  <si>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</si>
  <si>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</si>
  <si>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</si>
  <si>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</si>
  <si>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</si>
  <si>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</si>
  <si>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</si>
  <si>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</si>
  <si>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</si>
  <si>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</si>
  <si>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</si>
  <si>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</si>
  <si>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</si>
  <si>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</si>
  <si>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</si>
  <si>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</si>
  <si>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</si>
  <si>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</si>
  <si>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</si>
  <si>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</si>
  <si>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</si>
  <si>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</si>
  <si>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</si>
  <si>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</si>
  <si>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</si>
  <si>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</si>
  <si>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</si>
  <si>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</si>
  <si>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</si>
  <si>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</si>
  <si>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</si>
  <si>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</si>
  <si>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</si>
  <si>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</si>
  <si>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</si>
  <si>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</si>
  <si>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</si>
  <si>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</si>
  <si>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</si>
  <si>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</si>
  <si>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</si>
  <si>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</si>
  <si>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</si>
  <si>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</si>
  <si>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</si>
  <si>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</si>
  <si>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</si>
  <si>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</si>
  <si>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</si>
  <si>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</si>
  <si>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</si>
  <si>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</si>
  <si>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</si>
  <si>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</si>
  <si>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</si>
  <si>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</si>
  <si>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</si>
  <si>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</si>
  <si>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</si>
  <si>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</si>
  <si>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</si>
  <si>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</si>
  <si>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</si>
  <si>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</si>
  <si>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</si>
  <si>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</si>
  <si>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</si>
  <si>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</si>
  <si>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</si>
  <si>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</si>
  <si>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</si>
  <si>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</si>
  <si>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</si>
  <si>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</si>
  <si>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</si>
  <si>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</si>
  <si>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</si>
  <si>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</si>
  <si>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</si>
  <si>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</si>
  <si>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</si>
  <si>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</si>
  <si>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</si>
  <si>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</si>
  <si>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</si>
  <si>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</si>
  <si>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</si>
  <si>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</si>
  <si>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</si>
  <si>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</si>
  <si>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</si>
  <si>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</si>
  <si>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</si>
  <si>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</si>
  <si>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</si>
  <si>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</si>
  <si>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</si>
  <si>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</si>
  <si>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</si>
  <si>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</si>
  <si>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</si>
  <si>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</si>
  <si>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</si>
  <si>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</si>
  <si>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</si>
  <si>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</si>
  <si>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</si>
  <si>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</si>
  <si>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</si>
  <si>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</si>
  <si>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</si>
  <si>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</si>
  <si>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</si>
  <si>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</si>
  <si>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</si>
  <si>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</si>
  <si>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</si>
  <si>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</si>
  <si>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</si>
  <si>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</si>
  <si>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</si>
  <si>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</si>
  <si>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</si>
  <si>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</si>
  <si>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</si>
  <si>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</si>
  <si>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</si>
  <si>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</si>
  <si>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</si>
  <si>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</si>
  <si>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</si>
  <si>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</si>
  <si>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</si>
  <si>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</si>
  <si>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</si>
  <si>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</si>
  <si>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</si>
  <si>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</si>
  <si>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</si>
  <si>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</si>
  <si>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</si>
  <si>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</si>
  <si>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</si>
  <si>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</si>
  <si>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</si>
  <si>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</si>
  <si>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</si>
  <si>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</si>
  <si>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</si>
  <si>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</si>
  <si>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</si>
  <si>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</si>
  <si>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</si>
  <si>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</si>
  <si>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</si>
  <si>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</si>
  <si>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</si>
  <si>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</si>
  <si>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</si>
  <si>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</si>
  <si>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</si>
  <si>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</si>
  <si>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</si>
  <si>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</si>
  <si>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</si>
  <si>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</si>
  <si>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</si>
  <si>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</si>
  <si>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</si>
  <si>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</si>
  <si>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</si>
  <si>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</si>
  <si>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</si>
  <si>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</si>
  <si>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</si>
  <si>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</si>
  <si>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</si>
  <si>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</si>
  <si>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</si>
  <si>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</si>
  <si>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</si>
  <si>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</si>
  <si>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</si>
  <si>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</si>
  <si>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</si>
  <si>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</si>
  <si>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</si>
  <si>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</si>
  <si>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</si>
  <si>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</si>
  <si>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</si>
  <si>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</si>
  <si>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</si>
  <si>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</si>
  <si>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</si>
  <si>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</si>
  <si>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</si>
  <si>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</si>
  <si>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</si>
  <si>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</si>
  <si>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</si>
  <si>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</si>
  <si>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</si>
  <si>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</si>
  <si>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</si>
  <si>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</si>
  <si>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</si>
  <si>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</si>
  <si>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</si>
  <si>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</si>
  <si>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</si>
  <si>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</si>
  <si>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</si>
  <si>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</si>
  <si>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</si>
  <si>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</si>
  <si>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</si>
  <si>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</si>
  <si>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</si>
  <si>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</si>
  <si>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</si>
  <si>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</si>
  <si>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</si>
  <si>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</si>
  <si>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</si>
  <si>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</si>
  <si>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</si>
  <si>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</si>
  <si>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</si>
  <si>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</si>
  <si>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</si>
  <si>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</si>
  <si>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</si>
  <si>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</si>
  <si>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</si>
  <si>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</si>
  <si>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</si>
  <si>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</si>
  <si>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</si>
  <si>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</si>
  <si>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</si>
  <si>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</si>
  <si>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</si>
  <si>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</si>
  <si>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</si>
  <si>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</si>
  <si>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</si>
  <si>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</si>
  <si>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</si>
  <si>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</si>
  <si>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</si>
  <si>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</si>
  <si>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</si>
  <si>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</si>
  <si>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</si>
  <si>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</si>
  <si>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</si>
  <si>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</si>
  <si>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</si>
  <si>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</si>
  <si>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</si>
  <si>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</si>
  <si>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</si>
  <si>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</si>
  <si>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</si>
  <si>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</si>
  <si>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</si>
  <si>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</si>
  <si>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</si>
  <si>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</si>
  <si>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</si>
  <si>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</si>
  <si>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</si>
  <si>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</si>
  <si>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</si>
  <si>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</si>
  <si>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</si>
  <si>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</si>
  <si>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</si>
  <si>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</si>
  <si>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</si>
  <si>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</si>
  <si>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</si>
  <si>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</si>
  <si>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</si>
  <si>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</si>
  <si>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</si>
  <si>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</si>
  <si>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</si>
  <si>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</si>
  <si>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</si>
  <si>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</si>
  <si>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</si>
  <si>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</si>
  <si>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</si>
  <si>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</si>
  <si>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</si>
  <si>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</si>
  <si>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</si>
  <si>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</si>
  <si>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</si>
  <si>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</si>
  <si>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</si>
  <si>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</si>
  <si>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</si>
  <si>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</si>
  <si>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</si>
  <si>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</si>
  <si>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</si>
  <si>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</si>
  <si>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</si>
  <si>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</si>
  <si>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</si>
  <si>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</si>
  <si>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</si>
  <si>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</si>
  <si>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</si>
  <si>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</si>
  <si>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</si>
  <si>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</si>
  <si>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</si>
  <si>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</si>
  <si>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</si>
  <si>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</si>
  <si>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</si>
  <si>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</si>
  <si>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</si>
  <si>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</si>
  <si>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</si>
  <si>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</si>
  <si>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</si>
  <si>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</si>
  <si>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</si>
  <si>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</si>
  <si>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</si>
  <si>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</si>
  <si>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</si>
  <si>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</si>
  <si>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</si>
  <si>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</si>
  <si>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</si>
  <si>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</si>
  <si>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</si>
  <si>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</si>
  <si>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</si>
  <si>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</si>
  <si>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</si>
  <si>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</si>
  <si>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</si>
  <si>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</si>
  <si>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</si>
  <si>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</si>
  <si>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</si>
  <si>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</si>
  <si>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</si>
  <si>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</si>
  <si>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</si>
  <si>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</si>
  <si>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</si>
  <si>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</si>
  <si>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</si>
  <si>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</si>
  <si>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</si>
  <si>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</si>
  <si>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</si>
  <si>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</si>
  <si>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</si>
  <si>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</si>
  <si>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</si>
  <si>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</si>
  <si>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</si>
  <si>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</si>
  <si>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</si>
  <si>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</si>
  <si>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</si>
  <si>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</si>
  <si>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</si>
  <si>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</si>
  <si>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</si>
  <si>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</si>
  <si>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</si>
  <si>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</si>
  <si>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</si>
  <si>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</si>
  <si>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</si>
  <si>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</si>
  <si>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</si>
  <si>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</si>
  <si>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</si>
  <si>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</si>
  <si>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</si>
  <si>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</si>
  <si>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</si>
  <si>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</si>
  <si>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</si>
  <si>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</si>
  <si>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</si>
  <si>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</si>
  <si>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</si>
  <si>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</si>
  <si>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</si>
  <si>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</si>
  <si>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</si>
  <si>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</si>
  <si>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</si>
  <si>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</si>
  <si>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</si>
  <si>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</si>
  <si>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</si>
  <si>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</si>
  <si>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</si>
  <si>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</si>
  <si>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</si>
  <si>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</si>
  <si>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</si>
  <si>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</si>
  <si>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</si>
  <si>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</si>
  <si>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</si>
  <si>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</si>
  <si>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</si>
  <si>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</si>
  <si>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</si>
  <si>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</si>
  <si>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</si>
  <si>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</si>
  <si>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</si>
  <si>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</si>
  <si>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</si>
  <si>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</si>
  <si>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</si>
  <si>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</si>
  <si>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</si>
  <si>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</si>
  <si>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</si>
  <si>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</si>
  <si>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</si>
  <si>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</si>
  <si>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</si>
  <si>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</si>
  <si>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</si>
  <si>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</si>
  <si>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</si>
  <si>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</si>
  <si>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</si>
  <si>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</si>
  <si>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</si>
  <si>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</si>
  <si>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</si>
  <si>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</si>
  <si>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</si>
  <si>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</si>
  <si>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</si>
  <si>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</si>
  <si>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</si>
  <si>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</si>
  <si>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</si>
  <si>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</si>
  <si>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</si>
  <si>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</si>
  <si>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</si>
  <si>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</si>
  <si>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</si>
  <si>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</si>
  <si>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</si>
  <si>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</si>
  <si>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</si>
  <si>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</si>
  <si>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</si>
  <si>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</si>
  <si>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</si>
  <si>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</si>
  <si>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</si>
  <si>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</si>
  <si>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</si>
  <si>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</si>
  <si>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</si>
  <si>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</si>
  <si>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</si>
  <si>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</si>
  <si>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</si>
  <si>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</si>
  <si>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</si>
  <si>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</si>
  <si>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</si>
  <si>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</si>
  <si>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</si>
  <si>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</si>
  <si>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</si>
  <si>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</si>
  <si>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</si>
  <si>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</si>
  <si>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</si>
  <si>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</si>
  <si>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</si>
  <si>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</si>
  <si>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</si>
  <si>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</si>
  <si>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</si>
  <si>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</si>
  <si>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</si>
  <si>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</si>
  <si>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</si>
  <si>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</si>
  <si>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</si>
  <si>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</si>
  <si>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</si>
  <si>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</si>
  <si>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</si>
  <si>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</si>
  <si>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</si>
  <si>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</si>
  <si>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</si>
  <si>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</si>
  <si>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</si>
  <si>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</si>
  <si>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</si>
  <si>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</si>
  <si>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</si>
  <si>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</si>
  <si>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</si>
  <si>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</si>
  <si>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</si>
  <si>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</si>
  <si>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</si>
  <si>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</si>
  <si>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</si>
  <si>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</si>
  <si>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</si>
  <si>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</si>
  <si>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</si>
  <si>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</si>
  <si>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</si>
  <si>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</si>
  <si>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</si>
  <si>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</si>
  <si>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</si>
  <si>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</si>
  <si>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</si>
  <si>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</si>
  <si>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</si>
  <si>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</si>
  <si>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</si>
  <si>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</si>
  <si>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</si>
  <si>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</si>
  <si>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</si>
  <si>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</si>
  <si>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</si>
  <si>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</si>
  <si>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</si>
  <si>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</si>
  <si>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</si>
  <si>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</si>
  <si>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</si>
  <si>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</si>
  <si>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</si>
  <si>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</si>
  <si>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</si>
  <si>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</si>
  <si>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</si>
  <si>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</si>
  <si>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</si>
  <si>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</si>
  <si>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</si>
  <si>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</si>
  <si>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</si>
  <si>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</si>
  <si>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</si>
  <si>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</si>
  <si>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</si>
  <si>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</si>
  <si>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</si>
  <si>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</si>
  <si>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</si>
  <si>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</si>
  <si>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</si>
  <si>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</si>
  <si>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</si>
  <si>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</si>
  <si>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</si>
  <si>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</si>
  <si>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</si>
  <si>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</si>
  <si>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</si>
  <si>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</si>
  <si>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</si>
  <si>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</si>
  <si>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</si>
  <si>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</si>
  <si>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</si>
  <si>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</si>
  <si>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</si>
  <si>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</si>
  <si>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</si>
  <si>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</si>
  <si>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</si>
  <si>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</si>
  <si>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</si>
  <si>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</si>
  <si>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</si>
  <si>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</si>
  <si>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</si>
  <si>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</si>
  <si>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</si>
  <si>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</si>
  <si>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</si>
  <si>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</si>
  <si>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</si>
  <si>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</si>
  <si>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</si>
  <si>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</si>
  <si>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</si>
  <si>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</si>
  <si>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</si>
  <si>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</si>
  <si>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</si>
  <si>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</si>
  <si>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</si>
  <si>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</si>
  <si>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</si>
  <si>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</si>
  <si>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</si>
  <si>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</si>
  <si>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</si>
  <si>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</si>
  <si>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</si>
  <si>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</si>
  <si>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</si>
  <si>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</si>
  <si>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</si>
  <si>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</si>
  <si>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</si>
  <si>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</si>
  <si>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</si>
  <si>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</si>
  <si>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</si>
  <si>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</si>
  <si>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</si>
  <si>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</si>
  <si>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</si>
  <si>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</si>
  <si>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</si>
  <si>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</si>
  <si>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</si>
  <si>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</si>
  <si>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</si>
  <si>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</si>
  <si>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</si>
  <si>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</si>
  <si>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</si>
  <si>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</si>
  <si>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</si>
  <si>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</si>
  <si>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</si>
  <si>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</si>
  <si>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</si>
  <si>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</si>
  <si>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</si>
  <si>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</si>
  <si>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</si>
  <si>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</si>
  <si>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</si>
  <si>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</si>
  <si>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</si>
  <si>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</si>
  <si>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</si>
  <si>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</si>
  <si>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</si>
  <si>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</si>
  <si>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</si>
  <si>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</si>
  <si>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</si>
  <si>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</si>
  <si>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</si>
  <si>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</si>
  <si>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</si>
  <si>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</si>
  <si>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</si>
  <si>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</si>
  <si>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</si>
  <si>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</si>
  <si>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</si>
  <si>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</si>
  <si>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</si>
  <si>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</si>
  <si>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</si>
  <si>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</si>
  <si>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</si>
  <si>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</si>
  <si>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</si>
  <si>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</si>
  <si>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</si>
  <si>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</si>
  <si>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</si>
  <si>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</si>
  <si>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</si>
  <si>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</si>
  <si>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</si>
  <si>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</si>
  <si>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</si>
  <si>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</si>
  <si>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</si>
  <si>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</si>
  <si>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</si>
  <si>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</si>
  <si>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</si>
  <si>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</si>
  <si>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</si>
  <si>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</si>
  <si>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</si>
  <si>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</si>
  <si>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</si>
  <si>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</si>
  <si>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</si>
  <si>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</si>
  <si>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</si>
  <si>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</si>
  <si>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</si>
  <si>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</si>
  <si>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</si>
  <si>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</si>
  <si>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</si>
  <si>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</si>
  <si>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</si>
  <si>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</si>
  <si>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</si>
  <si>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</si>
  <si>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</si>
  <si>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</si>
  <si>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</si>
  <si>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</si>
  <si>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</si>
  <si>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</si>
  <si>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</si>
  <si>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</si>
  <si>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</si>
  <si>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</si>
  <si>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</si>
  <si>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</si>
  <si>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</si>
  <si>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</si>
  <si>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</si>
  <si>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</si>
  <si>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</si>
  <si>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</si>
  <si>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</si>
  <si>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</si>
  <si>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</si>
  <si>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</si>
  <si>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</si>
  <si>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</si>
  <si>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</si>
  <si>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</si>
  <si>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</si>
  <si>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</si>
  <si>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</si>
  <si>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</si>
  <si>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</si>
  <si>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</si>
  <si>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</si>
  <si>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</si>
  <si>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</si>
  <si>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</si>
  <si>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</si>
  <si>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</si>
  <si>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</si>
  <si>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</si>
  <si>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</si>
  <si>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</si>
  <si>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</si>
  <si>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</si>
  <si>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</si>
  <si>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</si>
  <si>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</si>
  <si>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</si>
  <si>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</si>
  <si>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</si>
  <si>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</si>
  <si>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</si>
  <si>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</si>
  <si>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</si>
  <si>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</si>
  <si>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</si>
  <si>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</si>
  <si>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</si>
  <si>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</si>
  <si>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</si>
  <si>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</si>
  <si>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</si>
  <si>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</si>
  <si>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</si>
  <si>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</si>
  <si>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</si>
  <si>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</si>
  <si>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</si>
  <si>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</si>
  <si>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</si>
  <si>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</si>
  <si>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</si>
  <si>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</si>
  <si>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</si>
  <si>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</si>
  <si>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</si>
  <si>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</si>
  <si>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</si>
  <si>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</si>
  <si>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</si>
  <si>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</si>
  <si>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</si>
  <si>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</si>
  <si>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</si>
  <si>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</si>
  <si>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</si>
  <si>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</si>
  <si>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</si>
  <si>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</si>
  <si>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</si>
  <si>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</si>
  <si>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</si>
  <si>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</si>
  <si>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</si>
  <si>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</si>
  <si>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</si>
  <si>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</si>
  <si>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</si>
  <si>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</si>
  <si>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</si>
  <si>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</si>
  <si>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</si>
  <si>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</si>
  <si>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</si>
  <si>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</si>
  <si>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</si>
  <si>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</si>
  <si>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</si>
  <si>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</si>
  <si>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</si>
  <si>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</si>
  <si>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</si>
  <si>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</si>
  <si>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</si>
  <si>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</si>
  <si>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</si>
  <si>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</si>
  <si>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</si>
  <si>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</si>
  <si>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</si>
  <si>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</si>
  <si>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</si>
  <si>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</si>
  <si>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</si>
  <si>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</si>
  <si>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</si>
  <si>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</si>
  <si>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</si>
  <si>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</si>
  <si>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</si>
  <si>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</si>
  <si>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</si>
  <si>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</si>
  <si>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</si>
  <si>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</si>
  <si>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</si>
  <si>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</si>
  <si>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</si>
  <si>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</si>
  <si>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</si>
  <si>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</si>
  <si>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</si>
  <si>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</si>
  <si>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</si>
  <si>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</si>
  <si>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</si>
  <si>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</si>
  <si>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</si>
  <si>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</si>
  <si>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</si>
  <si>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</si>
  <si>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</si>
  <si>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</si>
  <si>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</si>
  <si>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</si>
  <si>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</si>
  <si>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</si>
  <si>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</si>
  <si>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</si>
  <si>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</si>
  <si>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</si>
  <si>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</si>
  <si>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</si>
  <si>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</si>
  <si>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</si>
  <si>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</si>
  <si>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</si>
  <si>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</si>
  <si>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</si>
  <si>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</si>
  <si>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</si>
  <si>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</si>
  <si>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</si>
  <si>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</si>
  <si>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</si>
  <si>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</si>
  <si>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</si>
  <si>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</si>
  <si>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</si>
  <si>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</si>
  <si>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</si>
  <si>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</si>
  <si>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</si>
  <si>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</si>
  <si>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</si>
  <si>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</si>
  <si>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</si>
  <si>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</si>
  <si>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</si>
  <si>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</si>
  <si>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</si>
  <si>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</si>
  <si>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</si>
  <si>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</si>
  <si>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</si>
  <si>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</si>
  <si>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</si>
  <si>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</si>
  <si>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</si>
  <si>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</si>
  <si>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</si>
  <si>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</si>
  <si>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</si>
  <si>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</si>
  <si>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</si>
  <si>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</si>
  <si>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</si>
  <si>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</si>
  <si>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</si>
  <si>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</si>
  <si>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</si>
  <si>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</si>
  <si>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</si>
  <si>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</si>
  <si>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</si>
  <si>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</si>
  <si>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</si>
  <si>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</si>
  <si>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</si>
  <si>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</si>
  <si>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</si>
  <si>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</si>
  <si>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</si>
  <si>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</si>
  <si>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</si>
  <si>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</si>
  <si>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</si>
  <si>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</si>
  <si>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</si>
  <si>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</si>
  <si>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</si>
  <si>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</si>
  <si>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</si>
  <si>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</si>
  <si>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</si>
  <si>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</si>
  <si>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</si>
  <si>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</si>
  <si>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</si>
  <si>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</si>
  <si>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</si>
  <si>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</si>
  <si>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</si>
  <si>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</si>
  <si>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</si>
  <si>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</si>
  <si>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</si>
  <si>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</si>
  <si>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</si>
  <si>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</si>
  <si>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</si>
  <si>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</si>
  <si>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</si>
  <si>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</si>
  <si>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</si>
  <si>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</si>
  <si>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</si>
  <si>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</si>
  <si>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</si>
  <si>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</si>
  <si>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</si>
  <si>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</si>
  <si>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</si>
  <si>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</si>
  <si>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</si>
  <si>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</si>
  <si>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</si>
  <si>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</si>
  <si>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</si>
  <si>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</si>
  <si>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</si>
  <si>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</si>
  <si>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</si>
  <si>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</si>
  <si>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</si>
  <si>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</si>
  <si>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</si>
  <si>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</si>
  <si>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</si>
  <si>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</si>
  <si>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</si>
  <si>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</si>
  <si>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</si>
  <si>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</si>
  <si>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</si>
  <si>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</si>
  <si>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</si>
  <si>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</si>
  <si>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</si>
  <si>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</si>
  <si>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</si>
  <si>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</si>
  <si>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</si>
  <si>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</si>
  <si>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</si>
  <si>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</si>
  <si>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</si>
  <si>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</si>
  <si>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</si>
  <si>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</si>
  <si>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</si>
  <si>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</si>
  <si>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</si>
  <si>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</si>
  <si>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</si>
  <si>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</si>
  <si>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</si>
  <si>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</si>
  <si>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</si>
  <si>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</si>
  <si>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</si>
  <si>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</si>
  <si>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</si>
  <si>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</si>
  <si>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</si>
  <si>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</si>
  <si>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</si>
  <si>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</si>
  <si>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</si>
  <si>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</si>
  <si>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</si>
  <si>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</si>
  <si>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</si>
  <si>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</si>
  <si>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</si>
  <si>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</si>
  <si>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</si>
  <si>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</si>
  <si>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</si>
  <si>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</si>
  <si>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</si>
  <si>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</si>
  <si>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</si>
  <si>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</si>
  <si>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</si>
  <si>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</si>
  <si>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</si>
  <si>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</si>
  <si>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</si>
  <si>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</si>
  <si>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</si>
  <si>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</si>
  <si>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</si>
  <si>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</si>
  <si>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</si>
  <si>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</si>
  <si>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</si>
  <si>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</si>
  <si>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</si>
  <si>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</si>
  <si>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</si>
  <si>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</si>
  <si>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</si>
  <si>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</si>
  <si>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</si>
  <si>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</si>
  <si>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</si>
  <si>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</si>
  <si>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</si>
  <si>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</si>
  <si>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</si>
  <si>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</si>
  <si>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</si>
  <si>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</si>
  <si>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</si>
  <si>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</si>
  <si>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</si>
  <si>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</si>
  <si>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</si>
  <si>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</si>
  <si>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</si>
  <si>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</si>
  <si>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</si>
  <si>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</si>
  <si>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</si>
  <si>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</si>
  <si>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</si>
  <si>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</si>
  <si>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</si>
  <si>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</si>
  <si>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</si>
  <si>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</si>
  <si>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</si>
  <si>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</si>
  <si>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</si>
  <si>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</si>
  <si>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</si>
  <si>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</si>
  <si>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</si>
  <si>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</si>
  <si>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</si>
  <si>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</si>
  <si>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</si>
  <si>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</si>
  <si>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</si>
  <si>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</si>
  <si>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</si>
  <si>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</si>
  <si>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</si>
  <si>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</si>
  <si>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</si>
  <si>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</si>
  <si>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</si>
  <si>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</si>
  <si>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</si>
  <si>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</si>
  <si>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</si>
  <si>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</si>
  <si>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</si>
  <si>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</si>
  <si>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</si>
  <si>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</si>
  <si>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</si>
  <si>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</si>
  <si>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</si>
  <si>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</si>
  <si>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</si>
  <si>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</si>
  <si>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</si>
  <si>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</si>
  <si>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</si>
  <si>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</si>
  <si>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</si>
  <si>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</si>
  <si>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</si>
  <si>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</si>
  <si>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</si>
  <si>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</si>
  <si>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</si>
  <si>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</si>
  <si>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</si>
  <si>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</si>
  <si>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</si>
  <si>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</si>
  <si>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</si>
  <si>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</si>
  <si>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</si>
  <si>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</si>
  <si>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</si>
  <si>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</si>
  <si>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</si>
  <si>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</si>
  <si>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</si>
  <si>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</si>
  <si>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</si>
  <si>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</si>
  <si>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</si>
  <si>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</si>
  <si>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</si>
  <si>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</si>
  <si>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</si>
  <si>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</si>
  <si>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</si>
  <si>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</si>
  <si>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</si>
  <si>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</si>
  <si>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</si>
  <si>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</si>
  <si>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</si>
  <si>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</si>
  <si>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</si>
  <si>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</si>
  <si>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</si>
  <si>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</si>
  <si>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</si>
  <si>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</si>
  <si>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</si>
  <si>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</si>
  <si>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</si>
  <si>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</si>
  <si>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</si>
  <si>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</si>
  <si>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</si>
  <si>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</si>
  <si>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</si>
  <si>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</si>
  <si>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</si>
  <si>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</si>
  <si>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</si>
  <si>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</si>
  <si>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</si>
  <si>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</si>
  <si>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</si>
  <si>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</si>
  <si>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</si>
  <si>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</si>
  <si>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</si>
  <si>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</si>
  <si>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</si>
  <si>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</si>
  <si>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</si>
  <si>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</si>
  <si>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</si>
  <si>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</si>
  <si>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</si>
  <si>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</si>
  <si>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</si>
  <si>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</si>
  <si>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</si>
  <si>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</si>
  <si>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</si>
  <si>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</si>
  <si>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</si>
  <si>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</si>
  <si>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</si>
  <si>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</si>
  <si>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</si>
  <si>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</si>
  <si>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</si>
  <si>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</si>
  <si>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</si>
  <si>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</si>
  <si>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</si>
  <si>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</si>
  <si>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</si>
  <si>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</si>
  <si>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</si>
  <si>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</si>
  <si>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</si>
  <si>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</si>
  <si>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</si>
  <si>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</si>
  <si>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</si>
  <si>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</si>
  <si>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</si>
  <si>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</si>
  <si>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</si>
  <si>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</si>
  <si>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</si>
  <si>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</si>
  <si>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</si>
  <si>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</si>
  <si>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</si>
  <si>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</si>
  <si>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</si>
  <si>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</si>
  <si>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</si>
  <si>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</si>
  <si>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</si>
  <si>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</si>
  <si>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</si>
  <si>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</si>
  <si>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</si>
  <si>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</si>
  <si>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</si>
  <si>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</si>
  <si>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</si>
  <si>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</si>
  <si>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</si>
  <si>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</si>
  <si>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</si>
  <si>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</si>
  <si>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</si>
  <si>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</si>
  <si>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</si>
  <si>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</si>
  <si>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</si>
  <si>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</si>
  <si>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</si>
  <si>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</si>
  <si>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</si>
  <si>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</si>
  <si>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</si>
  <si>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</si>
  <si>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</si>
  <si>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</si>
  <si>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</si>
  <si>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</si>
  <si>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</si>
  <si>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</si>
  <si>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</si>
  <si>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</si>
  <si>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</si>
  <si>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</si>
  <si>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</si>
  <si>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</si>
  <si>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</si>
  <si>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</si>
  <si>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</si>
  <si>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</si>
  <si>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</si>
  <si>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</si>
  <si>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</si>
  <si>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</si>
  <si>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</si>
  <si>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</si>
  <si>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</si>
  <si>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</si>
  <si>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</si>
  <si>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</si>
  <si>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</si>
  <si>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</si>
  <si>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</si>
  <si>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</si>
  <si>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</si>
  <si>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</si>
  <si>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</si>
  <si>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</si>
  <si>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</si>
  <si>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</si>
  <si>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</si>
  <si>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</si>
  <si>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</si>
  <si>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</si>
  <si>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</si>
  <si>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</si>
  <si>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</si>
  <si>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</si>
  <si>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</si>
  <si>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</si>
  <si>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</si>
  <si>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</si>
  <si>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</si>
  <si>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</si>
  <si>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</si>
  <si>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</si>
  <si>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</si>
  <si>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</si>
  <si>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</si>
  <si>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</si>
  <si>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</si>
  <si>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</si>
  <si>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</si>
  <si>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</si>
  <si>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</si>
  <si>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</si>
  <si>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</si>
  <si>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</si>
  <si>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</si>
  <si>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</si>
  <si>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</si>
  <si>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</si>
  <si>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</si>
  <si>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</si>
  <si>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</si>
  <si>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</si>
  <si>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</si>
  <si>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</si>
  <si>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</si>
  <si>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</si>
  <si>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</si>
  <si>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</si>
  <si>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</si>
  <si>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</si>
  <si>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</si>
  <si>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</si>
  <si>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</si>
  <si>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</si>
  <si>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</si>
  <si>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</si>
  <si>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</si>
  <si>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</si>
  <si>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</si>
  <si>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</si>
  <si>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</si>
  <si>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</si>
  <si>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</si>
  <si>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</si>
  <si>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</si>
  <si>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</si>
  <si>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</si>
  <si>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</si>
  <si>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</si>
  <si>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</si>
  <si>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</si>
  <si>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</si>
  <si>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</si>
  <si>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</si>
  <si>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</si>
  <si>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</si>
  <si>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</si>
  <si>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</si>
  <si>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</si>
  <si>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</si>
  <si>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</si>
  <si>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</si>
  <si>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</si>
  <si>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</si>
  <si>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</si>
  <si>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</si>
  <si>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</si>
  <si>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</si>
  <si>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</si>
  <si>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</si>
  <si>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</si>
  <si>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</si>
  <si>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</si>
  <si>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</si>
  <si>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</si>
  <si>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</si>
  <si>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</si>
  <si>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</si>
  <si>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</si>
  <si>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</si>
  <si>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</si>
  <si>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</si>
  <si>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</si>
  <si>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</si>
  <si>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</si>
  <si>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</si>
  <si>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</si>
  <si>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</si>
  <si>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</si>
  <si>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</si>
  <si>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</si>
  <si>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</si>
  <si>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</si>
  <si>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</si>
  <si>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</si>
  <si>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</si>
  <si>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</si>
  <si>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</si>
  <si>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</si>
  <si>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</si>
  <si>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</si>
  <si>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</si>
  <si>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</si>
  <si>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</si>
  <si>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</si>
  <si>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</si>
  <si>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</si>
  <si>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</si>
  <si>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</si>
  <si>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</si>
  <si>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</si>
  <si>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</si>
  <si>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</si>
  <si>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</si>
  <si>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</si>
  <si>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</si>
  <si>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</si>
  <si>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</si>
  <si>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</si>
  <si>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</si>
  <si>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</si>
  <si>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</si>
  <si>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</si>
  <si>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</si>
  <si>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</si>
  <si>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</si>
  <si>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</si>
  <si>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</si>
  <si>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</si>
  <si>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</si>
  <si>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</si>
  <si>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</si>
  <si>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</si>
  <si>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</si>
  <si>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</si>
  <si>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</si>
  <si>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</si>
  <si>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</si>
  <si>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</si>
  <si>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</si>
  <si>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</si>
  <si>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</si>
  <si>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</si>
  <si>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</si>
  <si>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</si>
  <si>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</si>
  <si>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</si>
  <si>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</si>
  <si>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</si>
  <si>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</si>
  <si>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</si>
  <si>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</si>
  <si>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</si>
  <si>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</si>
  <si>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</si>
  <si>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</si>
  <si>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</si>
  <si>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</si>
  <si>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</si>
  <si>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</si>
  <si>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</si>
  <si>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</si>
  <si>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</si>
  <si>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</si>
  <si>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</si>
  <si>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</si>
  <si>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</si>
  <si>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</si>
  <si>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</si>
  <si>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</si>
  <si>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</si>
  <si>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</si>
  <si>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</si>
  <si>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</si>
  <si>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</si>
  <si>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</si>
  <si>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</si>
  <si>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</si>
  <si>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</si>
  <si>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</si>
  <si>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</si>
  <si>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</si>
  <si>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</si>
  <si>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</si>
  <si>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</si>
  <si>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</si>
  <si>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</si>
  <si>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</si>
  <si>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</si>
  <si>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</si>
  <si>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</si>
  <si>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</si>
  <si>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</si>
  <si>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</si>
  <si>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</si>
  <si>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</si>
  <si>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</si>
  <si>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</si>
  <si>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</si>
  <si>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</si>
  <si>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</si>
  <si>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</si>
  <si>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</si>
  <si>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</si>
  <si>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</si>
  <si>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</si>
  <si>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</si>
  <si>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</si>
  <si>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</si>
  <si>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</si>
  <si>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</si>
  <si>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</si>
  <si>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</si>
  <si>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</si>
  <si>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</si>
  <si>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</si>
  <si>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</si>
  <si>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</si>
  <si>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</si>
  <si>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</si>
  <si>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</si>
  <si>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</si>
  <si>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</si>
  <si>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</si>
  <si>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</si>
  <si>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</si>
  <si>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</si>
  <si>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</si>
  <si>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</si>
  <si>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</si>
  <si>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</si>
  <si>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</si>
  <si>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</si>
  <si>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</si>
  <si>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</si>
  <si>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</si>
  <si>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</si>
  <si>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</si>
  <si>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</si>
  <si>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</si>
  <si>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</si>
  <si>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</si>
  <si>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</si>
  <si>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</si>
  <si>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</si>
  <si>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</si>
  <si>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</si>
  <si>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</si>
  <si>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</si>
  <si>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</si>
  <si>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</si>
  <si>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</si>
  <si>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</si>
  <si>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</si>
  <si>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</si>
  <si>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</si>
  <si>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</si>
  <si>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</si>
  <si>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</si>
  <si>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</si>
  <si>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</si>
  <si>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</si>
  <si>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</si>
  <si>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</si>
  <si>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</si>
  <si>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</si>
  <si>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</si>
  <si>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</si>
  <si>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</si>
  <si>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</si>
  <si>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</si>
  <si>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</si>
  <si>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</si>
  <si>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</si>
  <si>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</si>
  <si>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</si>
  <si>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</si>
  <si>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</si>
  <si>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</si>
  <si>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</si>
  <si>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</si>
  <si>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</si>
  <si>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</si>
  <si>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</si>
  <si>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</si>
  <si>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</si>
  <si>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</si>
  <si>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</si>
  <si>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</si>
  <si>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</si>
  <si>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</si>
  <si>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</si>
  <si>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</si>
  <si>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</si>
  <si>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</si>
  <si>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</si>
  <si>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</si>
  <si>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</si>
  <si>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</si>
  <si>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</si>
  <si>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</si>
  <si>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</si>
  <si>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</si>
  <si>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</si>
  <si>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</si>
  <si>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</si>
  <si>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</si>
  <si>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</si>
  <si>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</si>
  <si>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</si>
  <si>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</si>
  <si>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</si>
  <si>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</si>
  <si>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</si>
  <si>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</si>
  <si>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</si>
  <si>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</si>
  <si>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</si>
  <si>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</si>
  <si>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</si>
  <si>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</si>
  <si>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</si>
  <si>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</si>
  <si>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</si>
  <si>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</si>
  <si>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</si>
  <si>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</si>
  <si>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</si>
  <si>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</si>
  <si>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</si>
  <si>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</si>
  <si>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</si>
  <si>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</si>
  <si>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</si>
  <si>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</si>
  <si>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</si>
  <si>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</si>
  <si>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</si>
  <si>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</si>
  <si>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</si>
  <si>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</si>
  <si>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</si>
  <si>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</si>
  <si>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</si>
  <si>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</si>
  <si>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</si>
  <si>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</si>
  <si>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</si>
  <si>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</si>
  <si>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</si>
  <si>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</si>
  <si>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</si>
  <si>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</si>
  <si>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</si>
  <si>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</si>
  <si>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</si>
  <si>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</si>
  <si>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</si>
  <si>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</si>
  <si>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</si>
  <si>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</si>
  <si>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</si>
  <si>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</si>
  <si>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</si>
  <si>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</si>
  <si>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</si>
  <si>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</si>
  <si>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</si>
  <si>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</si>
  <si>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</si>
  <si>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</si>
  <si>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</si>
  <si>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</si>
  <si>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</si>
  <si>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</si>
  <si>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</si>
  <si>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</si>
  <si>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</si>
  <si>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</si>
  <si>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</si>
  <si>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</si>
  <si>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</si>
  <si>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</si>
  <si>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</si>
  <si>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</si>
  <si>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</si>
  <si>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</si>
  <si>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</si>
  <si>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</si>
  <si>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</si>
  <si>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</si>
  <si>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</si>
  <si>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</si>
  <si>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</si>
  <si>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</si>
  <si>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</si>
  <si>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</si>
  <si>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</si>
  <si>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</si>
  <si>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</si>
  <si>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</si>
  <si>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</si>
  <si>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</si>
  <si>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</si>
  <si>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</si>
  <si>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</si>
  <si>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</si>
  <si>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</si>
  <si>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</si>
  <si>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</si>
  <si>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</si>
  <si>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</si>
  <si>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</si>
  <si>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</si>
  <si>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</si>
  <si>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</si>
  <si>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</si>
  <si>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</si>
  <si>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</si>
  <si>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</si>
  <si>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</si>
  <si>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</si>
  <si>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</si>
  <si>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</si>
  <si>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</si>
  <si>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</si>
  <si>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</si>
  <si>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</si>
  <si>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</si>
  <si>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</si>
  <si>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</si>
  <si>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</si>
  <si>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</si>
  <si>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</si>
  <si>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</si>
  <si>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</si>
  <si>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</si>
  <si>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</si>
  <si>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</si>
  <si>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</si>
  <si>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</si>
  <si>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</si>
  <si>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</si>
  <si>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</si>
  <si>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</si>
  <si>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</si>
  <si>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</si>
  <si>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</si>
  <si>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</si>
  <si>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</si>
  <si>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</si>
  <si>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</si>
  <si>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</si>
  <si>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</si>
  <si>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</si>
  <si>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</si>
  <si>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</si>
  <si>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</si>
  <si>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</si>
  <si>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</si>
  <si>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</si>
  <si>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</si>
  <si>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</si>
  <si>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</si>
  <si>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</si>
  <si>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</si>
  <si>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</si>
  <si>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</si>
  <si>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</si>
  <si>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</si>
  <si>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</si>
  <si>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</si>
  <si>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</si>
  <si>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</si>
  <si>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</si>
  <si>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</si>
  <si>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</si>
  <si>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</si>
  <si>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</si>
  <si>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</si>
  <si>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</si>
  <si>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</si>
  <si>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</si>
  <si>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</si>
  <si>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</si>
  <si>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</si>
  <si>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</si>
  <si>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</si>
  <si>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</si>
  <si>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</si>
  <si>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</si>
  <si>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</si>
  <si>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</si>
  <si>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</si>
  <si>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</si>
  <si>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</si>
  <si>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</si>
  <si>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</si>
  <si>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</si>
  <si>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</si>
  <si>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</si>
  <si>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</si>
  <si>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</si>
  <si>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</si>
  <si>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</si>
  <si>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</si>
  <si>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</si>
  <si>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</si>
  <si>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</si>
  <si>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</si>
  <si>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</si>
  <si>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</si>
  <si>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</si>
  <si>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</si>
  <si>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</si>
  <si>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</si>
  <si>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</si>
  <si>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</si>
  <si>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</si>
  <si>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</si>
  <si>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</si>
  <si>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</si>
  <si>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</si>
  <si>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</si>
  <si>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</si>
  <si>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</si>
  <si>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</si>
  <si>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</si>
  <si>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</si>
  <si>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</si>
  <si>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</si>
  <si>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</si>
  <si>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</si>
  <si>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</si>
  <si>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</si>
  <si>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</si>
  <si>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</si>
  <si>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</si>
  <si>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</si>
  <si>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</si>
  <si>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</si>
  <si>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</si>
  <si>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</si>
  <si>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</si>
  <si>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</si>
  <si>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</si>
  <si>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</si>
  <si>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</si>
  <si>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</si>
  <si>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</si>
  <si>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</si>
  <si>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</si>
  <si>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</si>
  <si>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</si>
  <si>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</si>
  <si>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</si>
  <si>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</si>
  <si>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</si>
  <si>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</si>
  <si>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</si>
  <si>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</si>
  <si>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</si>
  <si>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</si>
  <si>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</si>
  <si>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</si>
  <si>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</si>
  <si>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</si>
  <si>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</si>
  <si>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</si>
  <si>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</si>
  <si>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</si>
  <si>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</si>
  <si>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</si>
  <si>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</si>
  <si>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</si>
  <si>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</si>
  <si>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</si>
  <si>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</si>
  <si>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</si>
  <si>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</si>
  <si>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</si>
  <si>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</si>
  <si>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</si>
  <si>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</si>
  <si>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</si>
  <si>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</si>
  <si>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</si>
  <si>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</si>
  <si>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</si>
  <si>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</si>
  <si>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</si>
  <si>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</si>
  <si>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</si>
  <si>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</si>
  <si>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</si>
  <si>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</si>
  <si>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</si>
  <si>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</si>
  <si>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</si>
  <si>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</si>
  <si>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</si>
  <si>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</si>
  <si>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</si>
  <si>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</si>
  <si>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</si>
  <si>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</si>
  <si>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</si>
  <si>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</si>
  <si>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</si>
  <si>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</si>
  <si>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</si>
  <si>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</si>
  <si>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</si>
  <si>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</si>
  <si>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</si>
  <si>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</si>
  <si>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</si>
  <si>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</si>
  <si>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</si>
  <si>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</si>
  <si>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</si>
  <si>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</si>
  <si>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</si>
  <si>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</si>
  <si>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</si>
  <si>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</si>
  <si>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</si>
  <si>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</si>
  <si>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</si>
  <si>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</si>
  <si>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</si>
  <si>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</si>
  <si>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</si>
  <si>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</si>
  <si>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</si>
  <si>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</si>
  <si>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</si>
  <si>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</si>
  <si>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</si>
  <si>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</si>
  <si>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</si>
  <si>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</si>
  <si>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</si>
  <si>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</si>
  <si>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</si>
  <si>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</si>
  <si>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</si>
  <si>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</si>
  <si>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</si>
  <si>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</si>
  <si>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</si>
  <si>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</si>
  <si>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</si>
  <si>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</si>
  <si>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</si>
  <si>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</si>
  <si>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</si>
  <si>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</si>
  <si>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</si>
  <si>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</si>
  <si>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</si>
  <si>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</si>
  <si>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</si>
  <si>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</si>
  <si>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</si>
  <si>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</si>
  <si>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</si>
  <si>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</si>
  <si>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</si>
  <si>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</si>
  <si>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</si>
  <si>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</si>
  <si>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</si>
  <si>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</si>
  <si>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</si>
  <si>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</si>
  <si>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</si>
  <si>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</si>
  <si>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</si>
  <si>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</si>
  <si>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</si>
  <si>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</si>
  <si>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</si>
  <si>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</si>
  <si>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</si>
  <si>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</si>
  <si>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</si>
  <si>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</si>
  <si>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</si>
  <si>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</si>
  <si>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</si>
  <si>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</si>
  <si>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</si>
  <si>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</si>
  <si>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</si>
  <si>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</si>
  <si>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</si>
  <si>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</si>
  <si>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</si>
  <si>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</si>
  <si>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</si>
  <si>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</si>
  <si>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</si>
  <si>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</si>
  <si>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</si>
  <si>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</si>
  <si>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</si>
  <si>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</si>
  <si>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</si>
  <si>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</si>
  <si>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</si>
  <si>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</si>
  <si>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</si>
  <si>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</si>
  <si>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</si>
  <si>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</si>
  <si>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</si>
  <si>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</si>
  <si>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</si>
  <si>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</si>
  <si>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</si>
  <si>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</si>
  <si>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</si>
  <si>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</si>
  <si>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</si>
  <si>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</si>
  <si>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</si>
  <si>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</si>
  <si>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</si>
  <si>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</si>
  <si>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</si>
  <si>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</si>
  <si>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</si>
  <si>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</si>
  <si>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</si>
  <si>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</si>
  <si>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</si>
  <si>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</si>
  <si>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</si>
  <si>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</si>
  <si>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</si>
  <si>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</si>
  <si>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</si>
  <si>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</si>
  <si>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</si>
  <si>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</si>
  <si>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</si>
  <si>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</si>
  <si>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</si>
  <si>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</si>
  <si>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</si>
  <si>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</si>
  <si>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</si>
  <si>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</si>
  <si>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</si>
  <si>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</si>
  <si>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</si>
  <si>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</si>
  <si>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</si>
  <si>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</si>
  <si>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</si>
  <si>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</si>
  <si>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</si>
  <si>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</si>
  <si>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</si>
  <si>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</si>
  <si>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</si>
  <si>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</si>
  <si>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</si>
  <si>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</si>
  <si>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</si>
  <si>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</si>
  <si>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</si>
  <si>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</si>
  <si>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</si>
  <si>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</si>
  <si>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</si>
  <si>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</si>
  <si>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</si>
  <si>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</si>
  <si>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</si>
  <si>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</si>
  <si>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</si>
  <si>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</si>
  <si>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</si>
  <si>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</si>
  <si>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</si>
  <si>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</si>
  <si>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</si>
  <si>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</si>
  <si>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</si>
  <si>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</si>
  <si>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</si>
  <si>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</si>
  <si>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</si>
  <si>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</si>
  <si>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</si>
  <si>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</si>
  <si>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</si>
  <si>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</si>
  <si>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</si>
  <si>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</si>
  <si>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</si>
  <si>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</si>
  <si>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</si>
  <si>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</si>
  <si>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</si>
  <si>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</si>
  <si>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</si>
  <si>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</si>
  <si>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</si>
  <si>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</si>
  <si>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</si>
  <si>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</si>
  <si>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</si>
  <si>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</si>
  <si>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</si>
  <si>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</si>
  <si>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</si>
  <si>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</si>
  <si>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</si>
  <si>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</si>
  <si>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</si>
  <si>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</si>
  <si>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</si>
  <si>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</si>
  <si>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</si>
  <si>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</si>
  <si>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</si>
  <si>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</si>
  <si>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</si>
  <si>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</si>
  <si>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</si>
  <si>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</si>
  <si>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</si>
  <si>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</si>
  <si>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</si>
  <si>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</si>
  <si>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</si>
  <si>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</si>
  <si>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</si>
  <si>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</si>
  <si>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</si>
  <si>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</si>
  <si>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</si>
  <si>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</si>
  <si>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</si>
  <si>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</si>
  <si>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</si>
  <si>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</si>
  <si>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</si>
  <si>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</si>
  <si>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</si>
  <si>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</si>
  <si>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</si>
  <si>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</si>
  <si>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</si>
  <si>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</si>
  <si>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</si>
  <si>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</si>
  <si>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</si>
  <si>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</si>
  <si>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</si>
  <si>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</si>
  <si>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</si>
  <si>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</si>
  <si>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</si>
  <si>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</si>
  <si>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</si>
  <si>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</si>
  <si>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</si>
  <si>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</si>
  <si>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</si>
  <si>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</si>
  <si>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</si>
  <si>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</si>
  <si>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</si>
  <si>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</si>
  <si>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</si>
  <si>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</si>
  <si>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</si>
  <si>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</si>
  <si>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</si>
  <si>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</si>
  <si>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</si>
  <si>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</si>
  <si>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</si>
  <si>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</si>
  <si>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</si>
  <si>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</si>
  <si>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</si>
  <si>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</si>
  <si>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</si>
  <si>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</si>
  <si>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</si>
  <si>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</si>
  <si>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</si>
  <si>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</si>
  <si>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</si>
  <si>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</si>
  <si>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</si>
  <si>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</si>
  <si>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</si>
  <si>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</si>
  <si>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</si>
  <si>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</si>
  <si>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</si>
  <si>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</si>
  <si>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</si>
  <si>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</si>
  <si>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</si>
  <si>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</si>
  <si>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</si>
  <si>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</si>
  <si>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</si>
  <si>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</si>
  <si>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</si>
  <si>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</si>
  <si>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</si>
  <si>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</si>
  <si>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</si>
  <si>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</si>
  <si>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</si>
  <si>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</si>
  <si>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</si>
  <si>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</si>
  <si>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</si>
  <si>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</si>
  <si>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</si>
  <si>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</si>
  <si>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</si>
  <si>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</si>
  <si>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</si>
  <si>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</si>
  <si>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</si>
  <si>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</si>
  <si>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</si>
  <si>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</si>
  <si>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</si>
  <si>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</si>
  <si>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</si>
  <si>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</si>
  <si>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</si>
  <si>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</si>
  <si>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</si>
  <si>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</si>
  <si>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</si>
  <si>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</si>
  <si>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</si>
  <si>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</si>
  <si>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</si>
  <si>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</si>
  <si>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</si>
  <si>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</si>
  <si>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</si>
  <si>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</si>
  <si>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</si>
  <si>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</si>
  <si>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</si>
  <si>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</si>
  <si>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</si>
  <si>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</si>
  <si>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</si>
  <si>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</si>
  <si>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</si>
  <si>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</si>
  <si>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</si>
  <si>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</si>
  <si>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</si>
  <si>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</si>
  <si>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</si>
  <si>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</si>
  <si>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</si>
  <si>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</si>
  <si>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</si>
  <si>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</si>
  <si>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</si>
  <si>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</si>
  <si>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</si>
  <si>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</si>
  <si>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</si>
  <si>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</si>
  <si>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</si>
  <si>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</si>
  <si>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</si>
  <si>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</si>
  <si>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</si>
  <si>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</si>
  <si>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</si>
  <si>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</si>
  <si>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</si>
  <si>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</si>
  <si>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</si>
  <si>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</si>
  <si>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</si>
  <si>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</si>
  <si>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</si>
  <si>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</si>
  <si>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</si>
  <si>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</si>
  <si>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</si>
  <si>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</si>
  <si>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</si>
  <si>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</si>
  <si>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</si>
  <si>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</si>
  <si>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</si>
  <si>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</si>
  <si>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</si>
  <si>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</si>
  <si>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</si>
  <si>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</si>
  <si>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</si>
  <si>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</si>
  <si>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</si>
  <si>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</si>
  <si>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</si>
  <si>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</si>
  <si>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</si>
  <si>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</si>
  <si>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</si>
  <si>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</si>
  <si>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</si>
  <si>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</si>
  <si>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</si>
  <si>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</si>
  <si>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</si>
  <si>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</si>
  <si>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</si>
  <si>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</si>
  <si>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</si>
  <si>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</si>
  <si>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</si>
  <si>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</si>
  <si>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</si>
  <si>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</si>
  <si>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</si>
  <si>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</si>
  <si>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</si>
  <si>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</si>
  <si>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</si>
  <si>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</si>
  <si>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</si>
  <si>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</si>
  <si>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</si>
  <si>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</si>
  <si>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</si>
  <si>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</si>
  <si>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</si>
  <si>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</si>
  <si>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</si>
  <si>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</si>
  <si>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</si>
  <si>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</si>
  <si>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</si>
  <si>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</si>
  <si>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</si>
  <si>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</si>
  <si>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</si>
  <si>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</si>
  <si>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</si>
  <si>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</si>
  <si>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</si>
  <si>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</si>
  <si>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</si>
  <si>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</si>
  <si>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</si>
  <si>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</si>
  <si>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</si>
  <si>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</si>
  <si>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</si>
  <si>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</si>
  <si>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</si>
  <si>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</si>
  <si>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</si>
  <si>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</si>
  <si>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</si>
  <si>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</si>
  <si>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</si>
  <si>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</si>
  <si>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</si>
  <si>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</si>
  <si>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</si>
  <si>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</si>
  <si>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</si>
  <si>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</si>
  <si>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</si>
  <si>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</si>
  <si>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</si>
  <si>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</si>
  <si>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</si>
  <si>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</si>
  <si>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</si>
  <si>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</si>
  <si>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</si>
  <si>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</si>
  <si>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</si>
  <si>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</si>
  <si>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</si>
  <si>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</si>
  <si>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</si>
  <si>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</si>
  <si>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</si>
  <si>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</si>
  <si>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</si>
  <si>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</si>
  <si>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</si>
  <si>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</si>
  <si>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</si>
  <si>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</si>
  <si>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</si>
  <si>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</si>
  <si>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</si>
  <si>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</si>
  <si>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</si>
  <si>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</si>
  <si>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</si>
  <si>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</si>
  <si>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</si>
  <si>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</si>
  <si>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</si>
  <si>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</si>
  <si>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</si>
  <si>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</si>
  <si>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</si>
  <si>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</si>
  <si>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</si>
  <si>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</si>
  <si>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</si>
  <si>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</si>
  <si>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</si>
  <si>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</si>
  <si>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</si>
  <si>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</si>
  <si>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</si>
  <si>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</si>
  <si>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</si>
  <si>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</si>
  <si>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</si>
  <si>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</si>
  <si>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</si>
  <si>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</si>
  <si>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</si>
  <si>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</si>
  <si>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</si>
  <si>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</si>
  <si>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</si>
  <si>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</si>
  <si>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</si>
  <si>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</si>
  <si>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</si>
  <si>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</si>
  <si>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</si>
  <si>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</si>
  <si>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</si>
  <si>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</si>
  <si>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</si>
  <si>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</si>
  <si>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</si>
  <si>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</si>
  <si>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</si>
  <si>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</si>
  <si>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</si>
  <si>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</si>
  <si>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</si>
  <si>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</si>
  <si>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</si>
  <si>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</si>
  <si>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</si>
  <si>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</si>
  <si>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</si>
  <si>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</si>
  <si>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</si>
  <si>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</si>
  <si>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</si>
  <si>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</si>
  <si>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</si>
  <si>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</si>
  <si>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</si>
  <si>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</si>
  <si>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</si>
  <si>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</si>
  <si>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</si>
  <si>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</si>
  <si>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</si>
  <si>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</si>
  <si>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</si>
  <si>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</si>
  <si>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</si>
  <si>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</si>
  <si>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</si>
  <si>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</si>
  <si>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</si>
  <si>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</si>
  <si>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</si>
  <si>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</si>
  <si>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</si>
  <si>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</si>
  <si>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</si>
  <si>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</si>
  <si>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</si>
  <si>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</si>
  <si>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</si>
  <si>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</si>
  <si>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</si>
  <si>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</si>
  <si>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</si>
  <si>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</si>
  <si>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</si>
  <si>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</si>
  <si>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</si>
  <si>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</si>
  <si>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</si>
  <si>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</si>
  <si>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</si>
  <si>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</si>
  <si>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</si>
  <si>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</si>
  <si>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</si>
  <si>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</si>
  <si>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</si>
  <si>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</si>
  <si>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</si>
  <si>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</si>
  <si>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</si>
  <si>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</si>
  <si>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</si>
  <si>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</si>
  <si>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</si>
  <si>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</si>
  <si>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</si>
  <si>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</si>
  <si>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</si>
  <si>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</si>
  <si>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</si>
  <si>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</si>
  <si>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</si>
  <si>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</si>
  <si>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</si>
  <si>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</si>
  <si>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</si>
  <si>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</si>
  <si>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</si>
  <si>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</si>
  <si>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</si>
  <si>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</si>
  <si>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</si>
  <si>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</si>
  <si>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</si>
  <si>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</si>
  <si>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</si>
  <si>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</si>
  <si>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</si>
  <si>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</si>
  <si>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</si>
  <si>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</si>
  <si>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</si>
  <si>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</si>
  <si>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</si>
  <si>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</si>
  <si>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</si>
  <si>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</si>
  <si>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</si>
  <si>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</si>
  <si>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</si>
  <si>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</si>
  <si>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</si>
  <si>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</si>
  <si>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</si>
  <si>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</si>
  <si>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</si>
  <si>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</si>
  <si>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</si>
  <si>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</si>
  <si>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</si>
  <si>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</si>
  <si>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</si>
  <si>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</si>
  <si>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</si>
  <si>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</si>
  <si>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</si>
  <si>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</si>
  <si>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</si>
  <si>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</si>
  <si>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</si>
  <si>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</si>
  <si>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</si>
  <si>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</si>
  <si>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</si>
  <si>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</si>
  <si>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</si>
  <si>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</si>
  <si>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</si>
  <si>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</si>
  <si>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</si>
  <si>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</si>
  <si>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</si>
  <si>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</si>
  <si>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</si>
  <si>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</si>
  <si>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</si>
  <si>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</si>
  <si>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</si>
  <si>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</si>
  <si>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</si>
  <si>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</si>
  <si>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</si>
  <si>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</si>
  <si>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</si>
  <si>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</si>
  <si>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</si>
  <si>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</si>
  <si>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</si>
  <si>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</si>
  <si>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</si>
  <si>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</si>
  <si>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</si>
  <si>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</si>
  <si>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</si>
  <si>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</si>
  <si>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</si>
  <si>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</si>
  <si>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</si>
  <si>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</si>
  <si>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</si>
  <si>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</si>
  <si>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</si>
  <si>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</si>
  <si>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</si>
  <si>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</si>
  <si>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</si>
  <si>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</si>
  <si>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</si>
  <si>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</si>
  <si>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</si>
  <si>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</si>
  <si>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</si>
  <si>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</si>
  <si>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</si>
  <si>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</si>
  <si>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</si>
  <si>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</si>
  <si>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</si>
  <si>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</si>
  <si>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</si>
  <si>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</si>
  <si>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</si>
  <si>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</si>
  <si>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</si>
  <si>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</si>
  <si>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</si>
  <si>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</si>
  <si>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</si>
  <si>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</si>
  <si>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</si>
  <si>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</si>
  <si>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</si>
  <si>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</si>
  <si>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</si>
  <si>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</si>
  <si>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</si>
  <si>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</si>
  <si>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</si>
  <si>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</si>
  <si>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</si>
  <si>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</si>
  <si>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</si>
  <si>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</si>
  <si>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</si>
  <si>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</si>
  <si>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</si>
  <si>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</si>
  <si>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</si>
  <si>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</si>
  <si>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</si>
  <si>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</si>
  <si>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</si>
  <si>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</si>
  <si>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</si>
  <si>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</si>
  <si>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</si>
  <si>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</si>
  <si>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</si>
  <si>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</si>
  <si>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</si>
  <si>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</si>
  <si>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</si>
  <si>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</si>
  <si>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</si>
  <si>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</si>
  <si>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</si>
  <si>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</si>
  <si>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</si>
  <si>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</si>
  <si>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</si>
  <si>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</si>
  <si>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</si>
  <si>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</si>
  <si>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</si>
  <si>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</si>
  <si>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</si>
  <si>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</si>
  <si>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</si>
  <si>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</si>
  <si>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</si>
  <si>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</si>
  <si>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</si>
  <si>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</si>
  <si>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</si>
  <si>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</si>
  <si>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</si>
  <si>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</si>
  <si>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</si>
  <si>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</si>
  <si>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</si>
  <si>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</si>
  <si>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</si>
  <si>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</si>
  <si>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</si>
  <si>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</si>
  <si>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</si>
  <si>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</si>
  <si>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</si>
  <si>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</si>
  <si>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</si>
  <si>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</si>
  <si>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</si>
  <si>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</si>
  <si>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</si>
  <si>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</si>
  <si>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</si>
  <si>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</si>
  <si>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</si>
  <si>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</si>
  <si>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</si>
  <si>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</si>
  <si>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</si>
  <si>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</si>
  <si>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</si>
  <si>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</si>
  <si>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</si>
  <si>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</si>
  <si>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</si>
  <si>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</si>
  <si>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</si>
  <si>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</si>
  <si>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</si>
  <si>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</si>
  <si>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</si>
  <si>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</si>
  <si>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</si>
  <si>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</si>
  <si>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</si>
  <si>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</si>
  <si>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</si>
  <si>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</si>
  <si>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</si>
  <si>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</si>
  <si>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</si>
  <si>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</si>
  <si>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</si>
  <si>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</si>
  <si>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</si>
  <si>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</si>
  <si>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</si>
  <si>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</si>
  <si>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</si>
  <si>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</si>
  <si>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</si>
  <si>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</si>
  <si>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</si>
  <si>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</si>
  <si>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</si>
  <si>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</si>
  <si>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</si>
  <si>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</si>
  <si>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</si>
  <si>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</si>
  <si>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</si>
  <si>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</si>
  <si>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</si>
  <si>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</si>
  <si>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</si>
  <si>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</si>
  <si>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</si>
  <si>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</si>
  <si>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</si>
  <si>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</si>
  <si>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</si>
  <si>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</si>
  <si>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</si>
  <si>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</si>
  <si>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</si>
  <si>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</si>
  <si>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</si>
  <si>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</si>
  <si>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</si>
  <si>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</si>
  <si>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</si>
  <si>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</si>
  <si>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</si>
  <si>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</si>
  <si>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</si>
  <si>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</si>
  <si>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</si>
  <si>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</si>
  <si>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</si>
  <si>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</si>
  <si>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</si>
  <si>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</si>
  <si>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</si>
  <si>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</si>
  <si>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</si>
  <si>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</si>
  <si>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</si>
  <si>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</si>
  <si>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</si>
  <si>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</si>
  <si>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</si>
  <si>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</si>
  <si>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</si>
  <si>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</si>
  <si>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</si>
  <si>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</si>
  <si>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</si>
  <si>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</si>
  <si>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</si>
  <si>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</si>
  <si>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</si>
  <si>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</si>
  <si>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</si>
  <si>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</si>
  <si>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</si>
  <si>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</si>
  <si>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</si>
  <si>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</si>
  <si>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</si>
  <si>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</si>
  <si>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</si>
  <si>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</si>
  <si>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</si>
  <si>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</si>
  <si>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</si>
  <si>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</si>
  <si>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</si>
  <si>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</si>
  <si>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</si>
  <si>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</si>
  <si>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</si>
  <si>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</si>
  <si>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</si>
  <si>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</si>
  <si>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</si>
  <si>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</si>
  <si>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</si>
  <si>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</si>
  <si>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</si>
  <si>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</si>
  <si>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</si>
  <si>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</si>
  <si>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</si>
  <si>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</si>
  <si>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</si>
  <si>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</si>
  <si>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</si>
  <si>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</si>
  <si>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</si>
  <si>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</si>
  <si>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</si>
  <si>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</si>
  <si>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</si>
  <si>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</si>
  <si>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</si>
  <si>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</si>
  <si>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</si>
  <si>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</si>
  <si>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</si>
  <si>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</si>
  <si>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</si>
  <si>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</si>
  <si>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</si>
  <si>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</si>
  <si>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</si>
  <si>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</si>
  <si>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</si>
  <si>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</si>
  <si>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</si>
  <si>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</si>
  <si>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</si>
  <si>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</si>
  <si>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</si>
  <si>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</si>
  <si>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</si>
  <si>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</si>
  <si>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</si>
  <si>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</si>
  <si>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</si>
  <si>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</si>
  <si>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</si>
  <si>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</si>
  <si>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</si>
  <si>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</si>
  <si>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</si>
  <si>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</si>
  <si>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</si>
  <si>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</si>
  <si>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</si>
  <si>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</si>
  <si>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</si>
  <si>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</si>
  <si>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</si>
  <si>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</si>
  <si>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</si>
  <si>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</si>
  <si>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</si>
  <si>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</si>
  <si>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</si>
  <si>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</si>
  <si>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</si>
  <si>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</si>
  <si>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</si>
  <si>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</si>
  <si>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</si>
  <si>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</si>
  <si>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</si>
  <si>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</si>
  <si>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</si>
  <si>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</si>
  <si>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</si>
  <si>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</si>
  <si>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</si>
  <si>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</si>
  <si>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</si>
  <si>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</si>
  <si>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</si>
  <si>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</si>
  <si>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</si>
  <si>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</si>
  <si>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</si>
  <si>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</si>
  <si>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</si>
  <si>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</si>
  <si>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</si>
  <si>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</si>
  <si>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</si>
  <si>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</si>
  <si>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</si>
  <si>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</si>
  <si>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</si>
  <si>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</si>
  <si>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</si>
  <si>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</si>
  <si>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</si>
  <si>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</si>
  <si>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</si>
  <si>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</si>
  <si>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</si>
  <si>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</si>
  <si>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</si>
  <si>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</si>
  <si>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</si>
  <si>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</si>
  <si>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</si>
  <si>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</si>
  <si>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</si>
  <si>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</si>
  <si>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</si>
  <si>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</si>
  <si>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</si>
  <si>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</si>
  <si>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</si>
  <si>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</si>
  <si>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</si>
  <si>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</si>
  <si>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</si>
  <si>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</si>
  <si>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</si>
  <si>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</si>
  <si>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</si>
  <si>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</si>
  <si>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</si>
  <si>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</si>
  <si>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</si>
  <si>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</si>
  <si>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</si>
  <si>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</si>
  <si>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</si>
  <si>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</si>
  <si>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</si>
  <si>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</si>
  <si>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</si>
  <si>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</si>
  <si>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</si>
  <si>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</si>
  <si>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</si>
  <si>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</si>
  <si>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</si>
  <si>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</si>
  <si>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</si>
  <si>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</si>
  <si>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</si>
  <si>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</si>
  <si>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</si>
  <si>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</si>
  <si>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</si>
  <si>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</si>
  <si>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</si>
  <si>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</si>
  <si>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</si>
  <si>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</si>
  <si>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</si>
  <si>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</si>
  <si>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</si>
  <si>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</si>
  <si>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</si>
  <si>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</si>
  <si>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</si>
  <si>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</si>
  <si>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</si>
  <si>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</si>
  <si>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</si>
  <si>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</si>
  <si>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</si>
  <si>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</si>
  <si>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</si>
  <si>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</si>
  <si>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</si>
  <si>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</si>
  <si>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</si>
  <si>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</si>
  <si>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</si>
  <si>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</si>
  <si>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</si>
  <si>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</si>
  <si>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</si>
  <si>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</si>
  <si>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</si>
  <si>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</si>
  <si>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</si>
  <si>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</si>
  <si>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</si>
  <si>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</si>
  <si>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</si>
  <si>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</si>
  <si>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</si>
  <si>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</si>
  <si>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</si>
  <si>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</si>
  <si>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</si>
  <si>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</si>
  <si>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</si>
  <si>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</si>
  <si>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</si>
  <si>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</si>
  <si>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</si>
  <si>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</si>
  <si>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</si>
  <si>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</si>
  <si>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</si>
  <si>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</si>
  <si>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</si>
  <si>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</si>
  <si>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</si>
  <si>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</si>
  <si>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</si>
  <si>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</si>
  <si>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</si>
  <si>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</si>
  <si>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</si>
  <si>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</si>
  <si>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</si>
  <si>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</si>
  <si>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</si>
  <si>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</si>
  <si>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</si>
  <si>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</si>
  <si>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</si>
  <si>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</si>
  <si>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</si>
  <si>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</si>
  <si>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</si>
  <si>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</si>
  <si>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</si>
  <si>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</si>
  <si>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</si>
  <si>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</si>
  <si>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</si>
  <si>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</si>
  <si>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</si>
  <si>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</si>
  <si>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</si>
  <si>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</si>
  <si>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</si>
  <si>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</si>
  <si>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</si>
  <si>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</si>
  <si>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</si>
  <si>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</si>
  <si>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</si>
  <si>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</si>
  <si>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</si>
  <si>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</si>
  <si>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</si>
  <si>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</si>
  <si>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</si>
  <si>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</si>
  <si>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</si>
  <si>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</si>
  <si>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</si>
  <si>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</si>
  <si>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</si>
  <si>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</si>
  <si>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</si>
  <si>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</si>
  <si>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</si>
  <si>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</si>
  <si>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</si>
  <si>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</si>
  <si>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</si>
  <si>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</si>
  <si>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</si>
  <si>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</si>
  <si>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</si>
  <si>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</si>
  <si>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</si>
  <si>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</si>
  <si>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</si>
  <si>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</si>
  <si>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</si>
  <si>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</si>
  <si>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</si>
  <si>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</si>
  <si>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</si>
  <si>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</si>
  <si>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</si>
  <si>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</si>
  <si>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</si>
  <si>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</si>
  <si>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</si>
  <si>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</si>
  <si>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</si>
  <si>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</si>
  <si>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</si>
  <si>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</si>
  <si>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</si>
  <si>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</si>
  <si>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</si>
  <si>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</si>
  <si>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</si>
  <si>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</si>
  <si>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</si>
  <si>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</si>
  <si>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</si>
  <si>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</si>
  <si>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</si>
  <si>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</si>
  <si>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</si>
  <si>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</si>
  <si>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</si>
  <si>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</si>
  <si>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</si>
  <si>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</si>
  <si>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</si>
  <si>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</si>
  <si>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</si>
  <si>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</si>
  <si>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</si>
  <si>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</si>
  <si>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</si>
  <si>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</si>
  <si>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</si>
  <si>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</si>
  <si>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</si>
  <si>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</si>
  <si>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</si>
  <si>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</si>
  <si>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</si>
  <si>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</si>
  <si>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</si>
  <si>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</si>
  <si>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</si>
  <si>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</si>
  <si>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</si>
  <si>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</si>
  <si>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</si>
  <si>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</si>
  <si>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</si>
  <si>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</si>
  <si>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</si>
  <si>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</si>
  <si>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</si>
  <si>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</si>
  <si>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</si>
  <si>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</si>
  <si>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</si>
  <si>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</si>
  <si>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</si>
  <si>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</si>
  <si>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</si>
  <si>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</si>
  <si>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</si>
  <si>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</si>
  <si>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</si>
  <si>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</si>
  <si>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</si>
  <si>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</si>
  <si>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</si>
  <si>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</si>
  <si>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</si>
  <si>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</si>
  <si>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</si>
  <si>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</si>
  <si>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</si>
  <si>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</si>
  <si>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</si>
  <si>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</si>
  <si>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</si>
  <si>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</si>
  <si>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</si>
  <si>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</si>
  <si>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</si>
  <si>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</si>
  <si>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</si>
  <si>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</si>
  <si>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</si>
  <si>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</si>
  <si>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</si>
  <si>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</si>
  <si>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</si>
  <si>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</si>
  <si>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</si>
  <si>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</si>
  <si>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</si>
  <si>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</si>
  <si>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</si>
  <si>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</si>
  <si>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</si>
  <si>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</si>
  <si>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</si>
  <si>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</si>
  <si>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</si>
  <si>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</si>
  <si>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</si>
  <si>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</si>
  <si>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</si>
  <si>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</si>
  <si>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</si>
  <si>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</si>
  <si>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</si>
  <si>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</si>
  <si>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</si>
  <si>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</si>
  <si>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</si>
  <si>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</si>
  <si>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</si>
  <si>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</si>
  <si>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</si>
  <si>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</si>
  <si>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</si>
  <si>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</si>
  <si>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</si>
  <si>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</si>
  <si>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</si>
  <si>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</si>
  <si>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</si>
  <si>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</si>
  <si>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</si>
  <si>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</si>
  <si>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</si>
  <si>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</si>
  <si>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</si>
  <si>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</si>
  <si>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</si>
  <si>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</si>
  <si>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</si>
  <si>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</si>
  <si>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</si>
  <si>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</si>
  <si>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</si>
  <si>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</si>
  <si>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</si>
  <si>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</si>
  <si>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</si>
  <si>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</si>
  <si>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</si>
  <si>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</si>
  <si>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</si>
  <si>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</si>
  <si>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</si>
  <si>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</si>
  <si>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</si>
  <si>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</si>
  <si>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</si>
  <si>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</si>
  <si>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</si>
  <si>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</si>
  <si>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</si>
  <si>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</si>
  <si>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</si>
  <si>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</si>
  <si>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</si>
  <si>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</si>
  <si>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</si>
  <si>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</si>
  <si>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</si>
  <si>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</si>
  <si>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</si>
  <si>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</si>
  <si>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</si>
  <si>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</si>
  <si>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</si>
  <si>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</si>
  <si>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</si>
  <si>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</si>
  <si>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</si>
  <si>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</si>
  <si>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</si>
  <si>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</si>
  <si>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</si>
  <si>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</si>
  <si>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</si>
  <si>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</si>
  <si>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</si>
  <si>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</si>
  <si>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</si>
  <si>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</si>
  <si>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</si>
  <si>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</si>
  <si>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</si>
  <si>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</si>
  <si>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</si>
  <si>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</si>
  <si>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</si>
  <si>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</si>
  <si>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</si>
  <si>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</si>
  <si>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</si>
  <si>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</si>
  <si>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</si>
  <si>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</si>
  <si>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</si>
  <si>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</si>
  <si>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</si>
  <si>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</si>
  <si>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</si>
  <si>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</si>
  <si>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</si>
  <si>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</si>
  <si>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</si>
  <si>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</si>
  <si>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</si>
  <si>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</si>
  <si>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</si>
  <si>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</si>
  <si>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</si>
  <si>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</si>
  <si>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</si>
  <si>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</si>
  <si>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</si>
  <si>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</si>
  <si>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</si>
  <si>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</si>
  <si>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</si>
  <si>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</si>
  <si>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</si>
  <si>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</si>
  <si>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</si>
  <si>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30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</si>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</sst>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321.78036331018666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45984.728789236113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45984.728789236113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45984.728789236113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45984.728789236113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45984.728789236113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45984.728789236113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45984.728789236113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45984.728789236113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45984.728789236113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45984.728789236113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45984.728789236113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45984.728789236113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45984.728789236113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45984.728789236113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45984.728789236113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45984.728789236113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45984.728789236113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45984.728789236113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45984.728789236113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45984.728789236113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45984.728789236113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45984.728789236113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45984.728789236113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45984.728789236113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45984.728789236113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45984.728789236113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45984.728789236113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45984.728789236113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45984.728789236113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2DA1D204-1F38-4ED5-A568-C9357416E21A}"/>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tabSelected="1" workbookViewId="0">
      <pane ySplit="1" topLeftCell="A11"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159.72895138888998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0.34137037036998663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8.442129626928363E-3</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45984.728789351851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45984.728789351851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45984.728789351851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45984.728789351851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45984.728789351851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45984.728789351851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45984.728789351851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45984.728789351851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45984.728789351851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45984.728789351851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45984.728789351851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45984.728789351851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45984.728789351851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45984.728789351851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45984.728789351851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45984.728789351851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45984.728789351851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45984.728789351851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45984.728789351851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45984.728789351851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45984.728789351851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45984.728789351851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45984.728789351851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45984.728789351851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45984.728789351851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45984.728789351851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45984.728789351851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45984.728789351851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45984.728789351851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45984.728789351851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45984.728789351851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45984.728789351851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45984.728789351851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45984.728789351851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45984.728789351851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45984.728789351851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45984.728789351851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45984.728789351851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45984.728789351851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45984.728789351851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45984.728789351851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45984.728789351851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45984.728789351851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45984.728789351851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45984.728789351851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45984.728789351851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45984.728789351851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45984.728789351851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45984.728789351851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45984.728789351851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45984.728789351851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45984.728789351851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45984.728789351851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45984.728789351851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45984.728789351851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45984.728789351851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45984.728789351851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45984.728789351851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45984.728789351851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45984.728789351851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45984.728789351851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45984.728789351851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45984.728789351851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45984.728789351851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45984.728789351851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45984.728789351851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45984.728789351851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45984.728789351851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45984.728789351851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45984.728789351851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45984.728789351851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45984.728789351851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45984.728789351851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45984.728789351851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45984.728789351851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45984.728789351851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45984.728789351851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45984.728789351851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45984.728789351851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45984.728789351851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45984.728789351851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45984.728789351851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45984.728789351851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45984.728789351851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45984.728789351851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45984.728789351851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45984.728789351851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45984.728789351851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45984.728789351851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45984.728789351851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45984.728789351851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45984.728789351851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45984.728789351851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45984.728789351851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45984.728789351851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45984.728789351851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45984.728789351851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45984.728789351851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45984.728789351851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45984.728789351851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45984.728789351851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45984.728789351851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45984.728789351851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45984.728789351851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45984.728789351851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45984.728789351851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45984.728789351851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45984.728789351851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45984.728789351851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45984.728789351851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45984.728789351851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45984.728789351851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45984.728789351851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45984.728789351851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45984.728789351851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45984.728789351851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45984.728789351851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45984.728789351851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45984.728789351851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45984.728789351851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45984.728789351851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45984.728789351851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45984.728789351851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45984.728789351851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45984.728789351851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45984.728789351851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45984.728789351851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45984.728789351851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45984.728789351851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45984.728789351851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45984.728789351851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45984.728789351851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45984.728789351851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45984.728789351851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45984.728789351851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45984.728789351851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45984.728789351851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45984.728789351851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45984.728789351851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45984.728789351851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45984.728789351851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45984.728789351851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45984.728789351851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45984.728789351851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45984.728789351851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45984.728789351851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45984.728789351851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45984.728789351851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45984.728789351851</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45984.728789351851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45984.728789351851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45984.728789351851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45984.728789351851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45984.728789351851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45984.728789351851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45984.728789351851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45984.728789351851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45984.728789351851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45984.728789351851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45984.728789351851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45984.728789351851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45984.728789351851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45984.728789351851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45984.728789351851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45984.728789351851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45984.728789351851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45984.728789351851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45984.728789351851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45984.728789351851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45984.728789351851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45984.728789351851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45984.728789351851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45984.728789351851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45984.728789351851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45984.728789351851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45984.728789351851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45984.728789351851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45984.728789351851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45984.728789351851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45984.728789351851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45984.728789351851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45984.728789351851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45984.728789351851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45984.728789351851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45984.728789351851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45984.728789351851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45984.728789351851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45984.728789351851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45984.728789351851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45984.728789351851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45984.728789351851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45984.728789351851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45984.728789351851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45984.728789351851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45984.728789351851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45984.728789351851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45984.728789351851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45984.728789351851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45984.728789351851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45984.728789351851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45984.728789351851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45984.728789351851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45984.728789351851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45984.728789351851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45984.728789351851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45984.728789351851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45984.728789351851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45984.728789351851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45984.728789351851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45984.728789351851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45984.728789351851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45984.728789351851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45984.728789351851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45984.728789351851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45984.728789351851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45984.728789351851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45984.728789351851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45984.728789351851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45984.728789351851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45984.728789351851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45984.728789351851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45984.728789351851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45984.728789351851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45984.728789351851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45984.728789351851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45984.728789351851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45984.728789351851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45984.728789351851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45984.728789351851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45984.728789351851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45984.728789351851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45984.728789351851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45984.728789351851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45984.728789351851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45984.728789351851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45984.728789351851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45984.728789351851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45984.728789351851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45984.728789351851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45984.728789351851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45984.728789351851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45984.728789351851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45984.728789351851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45984.728789351851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45984.728789351851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45984.728789351851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45984.728789351851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45984.728789351851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45984.728789351851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45984.728789351851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45984.728789351851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45984.728789351851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45984.728789351851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45984.728789351851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45984.728789351851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45984.728789351851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45984.728789351851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45984.728789351851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45984.728789351851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45984.728789351851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45984.728789351851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45984.728789351851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45984.728789351851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45984.728789351851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45984.728789351851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45984.728789351851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45984.728789351851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45984.728789351851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45984.728789351851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45984.728789351851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45984.728789351851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45984.728789351851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45984.728789351851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45984.728789351851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45984.728789351851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45984.728789351851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45984.728789351851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45984.728789351851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45984.728789351851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45984.728789351851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45984.728789351851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45984.728789351851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45984.728789351851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45984.728789351851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45984.728789351851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45984.728789351851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45984.728789351851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45984.728789351851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45984.728789351851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45984.728789351851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45984.728789351851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45984.728789351851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45984.728789351851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45984.728789351851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45984.728789351851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45984.728789351851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45984.728789351851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45984.728789351851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45984.728789351851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45984.728789351851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45984.728789351851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45984.728789351851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45984.728789351851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45984.728789351851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45984.728789351851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45984.728789351851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45984.728789351851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45984.728789351851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45984.728789351851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45984.728789351851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45984.728789351851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45984.728789351851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45984.728789351851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45984.728789351851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45984.728789351851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45984.728789351851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45984.728789351851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45984.728789351851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45984.728789351851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45984.728789351851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45984.728789351851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45984.728789351851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45984.728789351851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45984.728789351851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45984.728789351851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45984.728789351851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45984.728789351851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45984.728789351851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45984.728789351851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45984.728789351851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45984.728789351851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45984.728789351851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45984.728789351851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45984.728789351851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45984.728789351851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45984.728789351851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45984.728789351851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45984.728789351851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45984.728789351851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45984.728789351851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45984.728789351851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45984.728789351851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45984.728789351851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45984.728789351851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45984.728789351851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45984.728789351851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45984.728789351851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45984.728789351851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45984.728789351851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45984.728789351851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45984.728789351851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45984.728789351851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45984.728789351851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45984.728789351851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45984.728789351851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45984.728789351851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45984.728789351851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45984.728789351851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45984.728789351851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45984.728789351851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45984.728789351851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45984.728789351851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45984.728789351851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45984.728789351851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45984.728789351851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45984.728789351851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45984.728789351851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45984.728789351851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45984.728789351851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45984.728789351851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45984.728789351851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45984.728789583336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45984.728789583336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45984.728789583336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45984.728789583336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45984.728789583336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45984.728789583336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45984.728789583336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45984.728789583336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45984.728789583336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45984.728789583336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45984.728789583336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45984.728789583336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45984.728789583336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45984.728789583336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45984.728789583336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45984.728789583336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45984.728789583336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45984.728789583336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45984.728789583336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45984.728789583336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45984.728789583336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45984.728789583336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45984.728789583336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45984.728789583336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45984.728789583336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45984.728789583336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45984.728789583336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45984.728789583336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45984.728789583336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45984.728789583336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45984.728789583336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45984.728789583336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45984.728789583336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45984.728789583336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45984.728789583336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45984.728789583336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45984.728789583336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45984.728789583336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45984.728789583336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45984.728789583336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45984.728789583336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45984.728789583336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45984.728789583336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45984.728789583336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45984.728789583336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45984.728789583336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45984.728789583336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45984.728789583336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45984.728789583336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45984.728789583336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45984.728789583336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45984.728789583336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45984.728789583336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45984.728789583336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45984.728789583336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45984.728789583336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45984.728789583336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45984.728789583336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45984.728789583336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45984.728789583336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45984.728789583336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45984.728789583336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45984.728789583336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45984.728789583336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45984.728789583336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45984.728789583336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45984.728789583336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45984.728789583336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45984.728789583336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45984.728789583336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45984.728789583336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45984.728789583336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45984.728789583336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45984.728789583336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45984.728789583336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45984.728789583336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45984.728789583336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45984.728789583336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45984.728789583336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45984.728789583336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45984.728789583336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45984.728789583336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45984.728789583336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45984.728789583336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45984.728789583336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45984.728789583336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45984.728789583336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45984.728789583336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45984.728789583336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45984.728789583336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45984.728789583336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45984.728789583336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45984.728789583336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45984.728789583336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45984.728789583336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45984.728789583336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45984.728789583336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45984.728789583336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45984.728789583336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45984.728789583336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45984.728789583336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45984.728789583336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45984.728789583336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45984.728789583336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45984.728789583336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45984.728789583336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45984.728789583336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45984.728789583336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45984.728789583336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45984.728789583336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45984.728789583336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45984.728789583336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45984.728789583336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45984.728789583336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45984.728789583336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45984.728789583336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45984.728789583336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45984.728789583336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45984.728789583336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45984.728789583336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45984.728789583336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45984.728789583336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45984.728789583336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45984.728789583336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45984.728789583336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45984.728789583336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45984.728789583336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45984.728789583336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45984.728789583336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45984.728789583336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45984.728789583336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45984.728789583336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45984.728789583336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45984.728789583336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45984.728789583336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45984.728789583336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45984.728789583336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45984.728789583336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45984.728789583336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45984.728789583336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45984.728789583336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45984.728789583336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45984.728789583336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45984.728789583336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45984.728789583336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45984.728789583336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45984.728789583336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45984.728789583336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45984.728789583336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45984.728789583336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45984.728789583336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45984.728789583336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45984.728789583336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45984.728789583336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45984.728789583336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45984.728789583336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45984.728789583336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45984.728789583336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45984.728789583336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45984.728789583336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45984.728789583336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45984.728789583336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45984.728789583336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45984.728789583336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45984.728789583336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45984.728789583336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45984.728789583336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45984.728789583336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45984.728789583336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45984.728789583336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45984.728789583336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45984.728789583336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45984.728789583336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45984.728789583336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45984.728789583336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45984.728789583336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45984.728789583336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45984.728789583336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45984.728789583336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45984.728789583336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45984.728789583336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45984.728789583336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45984.728789583336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45984.728789583336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45984.728789583336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45984.728789583336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45984.728789583336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45984.728789583336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45984.728789583336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45984.728789583336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45984.728789583336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45984.728789583336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45984.728789583336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45984.728789583336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45984.728789583336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45984.728789583336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45984.728789583336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45984.728789583336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45984.728789583336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45984.728789583336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45984.728789583336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45984.728789583336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45984.728789583336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45984.728789583336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45984.728789583336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45984.728789583336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45984.728789583336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45984.728789583336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45984.728789583336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45984.728789583336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45984.728789583336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45984.728789583336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45984.728789583336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45984.728789583336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45984.728789583336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45984.728789583336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45984.728789583336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45984.728789583336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45984.728789583336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45984.728789583336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45984.728789583336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45984.728789583336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45984.728789583336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45984.728789583336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45984.728789583336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45984.728789583336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45984.728789583336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45984.728789583336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45984.728789583336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45984.728789583336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45984.728789583336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45984.728789583336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45984.728789583336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45984.728789583336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45984.728789583336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45984.728789583336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45984.728789583336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45984.728789583336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45984.728789583336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45984.728789583336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45984.728789583336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45984.728789583336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45984.728789583336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45984.728789583336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45984.728789583336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45984.728789583336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45984.728789583336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45984.728789583336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45984.728789583336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45984.728789583336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45984.728789583336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45984.728789583336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45984.728789583336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45984.728789583336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45984.728789583336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45984.728789583336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45984.728789583336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45984.728789583336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45984.728789583336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45984.728789583336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45984.728789583336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45984.728789583336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45984.728789583336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45984.728789583336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45984.728789583336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45984.728789583336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45984.728789583336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45984.728789583336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45984.728789583336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45984.728789583336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45984.728789583336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45984.728789583336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45984.728789583336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45984.728789583336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45984.728789583336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45984.728789583336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45984.728789583336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45984.728789583336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45984.728789583336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45984.728789583336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45984.728789583336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45984.728789583336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45984.728789583336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45984.728789583336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45984.728789583336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45984.728789583336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45984.728789583336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45984.728789583336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45984.728789583336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45984.728789583336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45984.728789583336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45984.728789583336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45984.728789583336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45984.728789583336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45984.728789583336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45984.728789583336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45984.728789583336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45984.728789583336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45984.728789583336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45984.728789583336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45984.728789583336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45984.728789583336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45984.728789583336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45984.728789583336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45984.728789583336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45984.728789583336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45984.728789583336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45984.728789583336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45984.728789583336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45984.728789583336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45984.728789583336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45984.728789583336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45984.728789583336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45984.728789583336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45984.728789583336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45984.728789583336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45984.728789583336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45984.728789583336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45984.728789583336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45984.728789583336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45984.728789583336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45984.728789583336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45984.728789583336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45984.728789583336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45984.728789583336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45984.728789583336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45984.728789583336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45984.728789583336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45984.728789583336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45984.728789583336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45984.728789583336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45984.728789583336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45984.728789583336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45984.728789583336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45984.728789583336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45984.728789583336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45984.728789583336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45984.728789583336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45984.728789583336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45984.728789583336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45984.728789583336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45984.728789583336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45984.728789583336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45984.728789583336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45984.728789583336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45984.728789583336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45984.728789583336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45984.728789583336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45984.728789583336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45984.728789583336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45984.728789583336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45984.728789583336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45984.728789583336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45984.728789583336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45984.728789583336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45984.728789583336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45984.728789583336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45984.728789583336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45984.728789583336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45984.728789583336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45984.728789583336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45984.728789583336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45984.728789583336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45984.728789583336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45984.728789583336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45984.728789583336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45984.728789583336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45984.728789583336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45984.728789583336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45984.728789583336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45984.728789583336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45984.728789583336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45984.728789583336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45984.728789583336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45984.728789583336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45984.728789583336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45984.728789583336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45984.728789583336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45984.728789583336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45984.728789583336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45984.728789583336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45984.728789583336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45984.728789583336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45984.728789583336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45984.728789583336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45984.728789583336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45984.728789583336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45984.728789583336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45984.728789583336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45984.728789583336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45984.728789583336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45984.728789583336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45984.728789583336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45984.728789583336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45984.728789583336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45984.728789583336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45984.728789583336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45984.728789583336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45984.728789583336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45984.728789583336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45984.728789583336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45984.728789583336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45984.728789583336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45984.728789583336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45984.728789583336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45984.728789583336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45984.728789583336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45984.728789583336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45984.728789583336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45984.728789583336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45984.728789583336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45984.728789583336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45984.728789583336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45984.728789583336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45984.728789583336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45984.728789583336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45984.728789583336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45984.728789583336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45984.728789583336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45984.728789583336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45984.728789583336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45984.728789583336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45984.728789583336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45984.728789583336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45984.728789583336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45984.728789583336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45984.728789583336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45984.728789583336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45984.728789583336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45984.728789583336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45984.728789583336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45984.728789583336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45984.728789583336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45984.728789583336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45984.728789583336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45984.728789583336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45984.728789583336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45984.728789583336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45984.728789583336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45984.728789583336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45984.728789583336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45984.728789583336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45984.728789583336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45984.728789583336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45984.728789583336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45984.728789583336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45984.728789583336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45984.728789583336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45984.728789583336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45984.728789583336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45984.728789583336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45984.728789583336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45984.728789583336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45984.728789583336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45984.728789583336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45984.728789583336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45984.728789583336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45984.728789583336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45984.728789583336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45984.728789583336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45984.728789583336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45984.728789583336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45984.728789583336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45984.728789583336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45984.728789583336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45984.728789583336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45984.728789583336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45984.728789583336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45984.728789583336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45984.728789583336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45984.728789583336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45984.728789583336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45984.728789583336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45984.728789583336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45984.728789583336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45984.728789583336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45984.728789583336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45984.728789583336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45984.728789583336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45984.728789583336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45984.728789583336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45984.728789583336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45984.728789583336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45984.728789583336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45984.728789583336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45984.728789583336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45984.728789583336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45984.728789583336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45984.728789583336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45984.728789583336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45984.728789583336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45984.728789583336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45984.728789583336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45984.728789583336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45984.728789583336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45984.728789583336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45984.728789583336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45984.728789583336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45984.728789583336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45984.728789583336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45984.728789583336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45984.728789583336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45984.728789583336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45984.728789583336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45984.728789583336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45984.728789583336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45984.728789583336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45984.728789583336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45984.728789583336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45984.728789583336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45984.728789583336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45984.728789583336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45984.728789583336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45984.728789583336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45984.728789583336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45984.728789583336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45984.728789583336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45984.728789583336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45984.728789583336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45984.728789583336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45984.728789583336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45984.728789583336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45984.728789583336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45984.728789583336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45984.728789583336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45984.728789583336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45984.728789583336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45984.728789583336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45984.728789583336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45984.728789583336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45984.728789583336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45984.728789583336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45984.728789583336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45984.728789583336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45984.728789583336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45984.728789583336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45984.728789583336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45984.728789583336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45984.728789583336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45984.728789583336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45984.728789583336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45984.728789583336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45984.728789583336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45984.728789583336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45984.728789583336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45984.728789583336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45984.728789583336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45984.728789583336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45984.728789583336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45984.728789583336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45984.728789583336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45984.728789583336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45984.728789583336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45984.728789583336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45984.728789583336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45984.728789583336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45984.728789583336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45984.728789583336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45984.728789583336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45984.728789583336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45984.728789583336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45984.728789583336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45984.728789583336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45984.728789583336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45984.728789583336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45984.728789583336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45984.728789583336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45984.728789583336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45984.728789583336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45984.728789583336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45984.728789583336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45984.728789583336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45984.728789583336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45984.728789583336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45984.728789583336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45984.728789583336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45984.728789583336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45984.728789583336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45984.728789583336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45984.728789583336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45984.728789583336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45984.728789583336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45984.728789583336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45984.728789583336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45984.728789583336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45984.728789583336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45984.728789583336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45984.728789583336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45984.728789583336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45984.728789583336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45984.728789583336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45984.728789583336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45984.728789583336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45984.728789583336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45984.728789583336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45984.728789583336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45984.728789583336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45984.728789583336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45984.728789583336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45984.728789583336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45984.728789583336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45984.728789583336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45984.728789583336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45984.728789583336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45984.728789583336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45984.728789583336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45984.728789583336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45984.728789583336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45984.728789583336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45984.728789583336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45984.728789583336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45984.728789583336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45984.728789583336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45984.728789583336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45984.728789583336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45984.728789583336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45984.728789583336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45984.728789583336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45984.728789583336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45984.728789583336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45984.728789583336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45984.728789583336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45984.728789583336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45984.728789583336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45984.728789583336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45984.728789583336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45984.728789583336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45984.728789583336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45984.728789583336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45984.728789583336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45984.728789583336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45984.728789583336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45984.728789814813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45984.728789814813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45984.728789814813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45984.728789814813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45984.728789814813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45984.728789814813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45984.728789814813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45984.728789814813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45984.728789814813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45984.728789814813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45984.728789814813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45984.728789814813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45984.728789814813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45984.728789814813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45984.728789814813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45984.728789814813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45984.728789814813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45984.728789814813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45984.728789814813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45984.728789814813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45984.728789814813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45984.728789814813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45984.728789814813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45984.728789814813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45984.728789814813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45984.728789814813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45984.728789814813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45984.728789814813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45984.728789814813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45984.728789814813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45984.728789814813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45984.728789814813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45984.728789814813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45984.728789814813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45984.728789814813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45984.728789814813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45984.728789814813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45984.728789814813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45984.728789814813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45984.728789814813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45984.728789814813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45984.728789814813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45984.728789814813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45984.728789814813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45984.728789814813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45984.728789814813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45984.728789814813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45984.728789814813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45984.728789814813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45984.728789814813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45984.728789814813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45984.728789814813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45984.728789814813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45984.728789814813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45984.728789814813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45984.728789814813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45984.728789814813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45984.728789814813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45984.728789814813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45984.728789814813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45984.728789814813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45984.728789814813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45984.728789814813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45984.728789814813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45984.728789814813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45984.728789814813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45984.728789814813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45984.728789814813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45984.728789814813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45984.728789814813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45984.728789814813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45984.728789814813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45984.728789814813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45984.728789814813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45984.728789814813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45984.728789814813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45984.728789814813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45984.728789814813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45984.728789814813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45984.728789814813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45984.728789814813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45984.728789814813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45984.728789814813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45984.728789814813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45984.728789814813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45984.728789814813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45984.728789814813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45984.728789814813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45984.728789814813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45984.728789814813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45984.728789814813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45984.728789814813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45984.728789814813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45984.728789814813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45984.728789814813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45984.728789814813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45984.728789814813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45984.728789814813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45984.728789814813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45984.728789814813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45984.728789814813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45984.728789814813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45984.728789814813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45984.728789814813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281.24807175925525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0.23567581018869532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4" ca="1" si="0">IFERROR(NOW()-F4,"")</f>
        <v>45984.728789236113</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0.16655543981323717</v>
      </c>
      <c r="H5" s="95">
        <v>45984.546261574076</v>
      </c>
      <c r="I5" s="113" t="str">
        <f>IFERROR(VLOOKUP(D5,DB!A:F,6,0),"")</f>
        <v>SCECO</v>
      </c>
      <c r="J5" s="113" t="str">
        <f>IFERROR(VLOOKUP(D5,DB!A:G,7,0),"")</f>
        <v>Dead</v>
      </c>
      <c r="K5" s="97" t="s">
        <v>39116</v>
      </c>
      <c r="L5" s="91" t="str">
        <f>IFERROR(VLOOKUP(D5,DB!A:I,9,0),"")</f>
        <v>Latis</v>
      </c>
    </row>
    <row r="6" spans="1:16" ht="15" customHeight="1">
      <c r="A6" s="113"/>
      <c r="B6" s="113" t="str">
        <f>IFERROR(VLOOKUP(D6,DB!A:K,11,0),"")</f>
        <v>R4</v>
      </c>
      <c r="C6" s="93">
        <v>1</v>
      </c>
      <c r="D6" s="91" t="s">
        <v>29913</v>
      </c>
      <c r="E6" s="94"/>
      <c r="F6" s="95"/>
      <c r="G6" s="96">
        <f t="shared" ca="1" si="0"/>
        <v>45984.728789236113</v>
      </c>
      <c r="H6" s="95">
        <v>45984.695104166669</v>
      </c>
      <c r="I6" s="113" t="str">
        <f>IFERROR(VLOOKUP(D6,DB!A:F,6,0),"")</f>
        <v>SCECO</v>
      </c>
      <c r="J6" s="113" t="str">
        <f>IFERROR(VLOOKUP(D6,DB!A:G,7,0),"")</f>
        <v>Vandalized</v>
      </c>
      <c r="K6" s="97" t="s">
        <v>39117</v>
      </c>
      <c r="L6" s="91" t="str">
        <f>IFERROR(VLOOKUP(D6,DB!A:I,9,0),"")</f>
        <v>Latis</v>
      </c>
    </row>
    <row r="7" spans="1:16" ht="15" customHeight="1">
      <c r="A7" s="113"/>
      <c r="B7" s="113" t="str">
        <f>IFERROR(VLOOKUP(D7,DB!A:K,11,0),"")</f>
        <v/>
      </c>
      <c r="C7" s="93"/>
      <c r="D7" s="91"/>
      <c r="E7" s="94"/>
      <c r="F7" s="95"/>
      <c r="G7" s="96">
        <f t="shared" ca="1" si="0"/>
        <v>45984.728789236113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45984.728789236113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45984.728789236113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45984.728789236113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45984.728789236113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45984.728789236113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45984.728789236113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45984.728789236113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45984.728789236113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45984.728789236113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45984.728789236113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45984.728789236113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45984.728789236113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45984.728789236113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45984.728789236113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45984.728789236113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45984.728789236113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45984.728789236113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45984.728789236113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45984.728789236113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45984.728789236113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45984.728789236113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45984.728789236113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45984.728789236113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45984.728789236113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45984.728789236113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45984.728789236113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45984.728789236113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45984.728789236113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45984.728789236113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45984.728789236113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45984.728789236113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45984.728789236113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45984.728789236113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45984.728789236113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45984.728789236113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45984.728789236113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45984.728789236113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45984.728789236113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45984.728789236113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45984.728789236113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45984.728789236113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45984.728789236113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45984.728789236113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45984.728789236113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45984.728789236113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45984.728789236113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45984.728789236113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45984.728789236113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45984.728789236113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45984.728789236113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45984.728789236113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45984.728789236113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45984.728789236113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45984.728789236113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45984.728789236113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45984.728789236113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45984.728789236113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45984.728789236113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45984.728789236113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45984.728789236113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45984.728789236113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45984.728789236113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45984.728789236113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45984.728789236113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45984.728789236113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45984.728789236113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45984.728789236113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45984.728789236113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45984.728789236113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45984.728789236113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45984.728789236113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45984.728789236113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45984.728789236113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45984.728789236113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45984.728789236113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45984.728789236113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45984.728789236113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45984.728789236113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45984.728789236113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45984.728789236113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45984.728789236113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45984.728789236113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45984.728789236113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45984.728789236113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45984.728789236113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45984.728789236113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45984.728789236113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45984.728789236113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45984.728789236113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45984.728789236113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45984.728789236113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45984.728789236113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45984.728789236113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45984.728789236113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45984.728789236113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45984.728789236113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45984.728789236113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45984.728789236113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45984.728789236113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45984.728789236113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45984.728789236113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45984.728789236113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45984.728789236113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45984.728789236113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45984.728789236113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45984.728789236113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45984.728789236113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45984.728789236113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45984.728789236113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45984.728789236113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45984.728789236113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45984.728789236113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45984.728789236113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45984.728789236113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45984.728789236113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45984.728789236113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45984.728789236113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45984.728789236113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45984.728789236113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45984.728789236113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45984.728789236113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45984.728789236113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45984.728789236113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45984.728789236113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45984.728789236113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45984.728789236113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45984.728789236113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45984.728789236113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45984.728789236113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45984.728789236113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45984.728789236113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45984.728789236113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45984.728789236113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45984.728789236113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45984.728789236113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45984.728789236113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45984.728789236113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45984.728789236113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45984.728789236113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45984.728789236113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45984.728789236113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45984.728789236113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45984.728789236113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45984.728789236113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45984.728789236113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45984.728789236113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45984.728789236113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45984.728789236113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45984.728789351851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45984.728789351851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45984.728789351851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45984.728789351851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45984.728789351851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45984.728789351851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45984.728789351851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45984.728789351851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45984.728789351851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45984.728789351851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45984.728789351851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45984.728789351851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45984.728789351851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45984.728789351851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45984.728789351851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45984.728789351851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45984.728789351851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45984.728789351851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45984.728789351851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45984.728789351851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45984.728789351851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45984.728789351851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45984.728789351851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45984.728789351851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45984.728789351851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45984.728789351851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45984.728789351851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45984.728789351851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45984.728789351851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45984.728789351851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45984.728789351851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45984.728789351851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45984.728789351851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45984.728789351851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45984.728789351851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45984.728789351851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45984.728789351851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45984.728789351851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45984.728789351851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45984.728789351851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45984.728789351851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45984.728789351851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45984.728789351851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45984.728789351851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45984.728789351851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45984.728789351851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45984.728789351851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45984.728789351851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45984.728789351851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45984.728789351851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45984.728789351851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45984.728789351851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45984.728789351851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45984.728789351851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45984.728789351851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45984.728789351851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45984.728789351851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45984.728789351851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45984.728789351851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45984.728789351851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45984.728789351851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45984.728789351851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45984.728789351851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45984.728789351851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45984.728789351851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45984.728789351851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45984.728789351851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45984.728789351851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45984.728789351851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45984.728789351851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45984.728789351851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45984.728789351851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45984.728789351851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45984.728789351851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45984.728789351851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45984.728789351851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45984.728789351851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45984.728789351851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45984.728789351851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45984.728789351851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45984.728789351851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45984.728789351851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45984.728789351851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45984.728789351851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45984.728789351851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45984.728789351851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45984.728789351851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45984.728789351851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45984.728789351851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45984.728789351851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45984.728789351851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45984.728789351851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45984.728789351851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45984.728789351851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45984.728789351851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45984.728789351851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45984.728789351851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45984.728789351851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45984.728789351851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45984.728789351851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45984.728789351851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45984.728789351851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45984.728789351851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45984.728789351851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45984.728789351851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45984.728789351851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45984.728789351851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45984.728789351851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45984.728789351851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45984.728789351851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45984.728789351851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45984.728789351851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45984.728789351851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45984.728789351851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45984.728789351851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45984.728789351851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45984.728789351851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45984.728789351851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45984.728789351851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45984.728789351851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45984.728789351851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45984.728789351851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45984.728789351851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45984.728789351851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45984.728789351851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45984.728789351851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45984.728789351851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45984.728789351851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45984.728789351851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45984.728789351851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45984.728789351851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45984.728789351851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45984.728789351851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45984.728789351851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45984.728789351851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45984.728789351851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45984.728789351851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45984.728789351851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45984.728789351851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45984.728789351851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45984.728789351851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45984.728789351851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45984.728789351851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45984.728789351851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45984.728789351851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45984.728789351851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45984.728789351851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45984.728789351851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45984.728789351851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45984.728789351851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45984.728789351851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45984.728789351851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45984.728789351851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45984.728789351851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45984.728789351851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45984.728789351851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45984.728789351851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45984.728789351851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45984.728789351851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45984.728789351851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45984.728789351851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45984.728789351851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45984.728789351851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45984.728789351851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45984.728789351851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45984.728789351851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45984.728789351851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45984.728789351851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45984.728789351851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45984.728789351851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45984.728789351851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45984.728789351851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45984.728789351851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45984.728789351851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45984.728789351851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45984.728789351851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45984.728789351851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45984.728789351851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45984.728789351851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45984.728789351851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45984.728789351851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45984.728789351851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45984.728789351851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45984.728789351851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45984.728789351851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45984.728789351851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45984.728789351851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45984.728789351851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45984.728789351851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45984.728789351851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45984.728789351851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45984.728789351851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45984.728789351851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45984.728789351851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45984.728789351851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45984.728789351851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45984.728789351851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45984.728789351851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45984.728789351851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45984.728789351851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45984.728789351851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45984.728789351851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45984.728789351851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45984.728789351851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45984.728789351851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45984.728789351851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45984.728789351851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45984.728789351851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45984.728789351851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45984.728789351851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45984.728789351851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45984.728789351851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45984.728789351851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45984.728789351851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45984.728789351851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45984.728789351851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45984.728789351851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45984.728789351851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45984.728789351851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45984.728789351851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45984.728789351851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45984.728789351851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45984.728789351851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45984.728789351851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45984.728789351851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45984.728789351851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45984.728789351851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45984.728789351851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45984.728789351851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45984.728789351851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45984.728789351851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45984.728789351851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45984.728789351851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45984.728789351851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45984.728789351851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45984.728789351851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45984.728789351851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45984.728789351851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45984.728789351851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45984.728789351851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45984.728789351851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45984.728789351851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45984.728789351851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45984.728789351851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45984.728789351851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45984.728789351851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45984.728789351851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45984.728789351851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45984.728789351851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45984.728789351851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45984.728789351851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45984.728789351851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45984.728789351851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45984.728789351851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45984.728789351851</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8" sqref="D8: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92.896729166663135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58.53991203703481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36.067678240739042</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3.35549062499922</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45984.728789236113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45984.728789236113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45984.728789236113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45984.728789236113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45984.728789236113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45984.728789236113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45984.728789236113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45984.728789236113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45984.728789236113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45984.728789236113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45984.728789236113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45984.728789236113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45984.728789236113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45984.728789236113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45984.728789236113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45984.728789236113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45984.728789236113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45984.728789236113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45984.728789236113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45984.728789236113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45984.728789236113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45984.728789236113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45984.728789236113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45984.728789236113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45984.728789236113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45984.728789236113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45984.728789236113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45984.728789236113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45984.728789236113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45984.728789236113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45984.728789236113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45984.728789236113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45984.728789236113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45984.728789236113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45984.728789236113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45984.728789236113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45984.728789236113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45984.728789236113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45984.728789236113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45984.728789236113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45984.728789236113</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45984.728789236113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45984.728789236113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45984.728789236113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45984.728789236113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45984.728789236113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45984.728789236113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45984.728789236113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45984.728789236113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45984.728789236113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45984.728789236113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45984.728789236113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45984.728789236113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45984.728789236113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45984.728789236113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45984.728789236113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45984.728789236113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45984.728789236113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45984.728789236113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45984.728789236113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45984.728789236113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45984.728789236113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45984.728789236113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45984.728789236113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45984.728789236113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45984.728789236113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45984.728789236113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45984.728789236113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45984.728789236113</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45984.728789236113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45984.728789236113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45984.728789236113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45984.728789236113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45984.728789236113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45984.728789236113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45984.728789236113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45984.728789236113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45984.728789236113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45984.728789236113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45984.728789236113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45984.728789236113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45984.728789236113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45984.728789236113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45984.728789236113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45984.728789236113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45984.728789236113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45984.728789236113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45984.728789236113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45984.728789236113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45984.728789236113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45984.728789236113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45984.728789236113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45984.728789236113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45984.728789236113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45984.728789236113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45984.728789236113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45984.728789236113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45984.728789236113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45984.728789236113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45984.728789236113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45984.728789236113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45984.728789236113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45984.728789236113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45984.728789236113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45984.728789236113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45984.728789236113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45984.728789236113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45984.728789236113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45984.728789236113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45984.728789236113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45984.728789236113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45984.728789236113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45984.728789236113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