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22" documentId="120_S{2AC9BD13-BADA-5192-A53E-5A8FF88502F6}" xr6:coauthVersionLast="47" xr6:coauthVersionMax="47" xr10:uidLastSave="{4C05CEA5-074E-495A-8292-27C4BA675C5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<sst xmlns="http://schemas.openxmlformats.org/spreadsheetml/2006/main" count="181600" uniqueCount="39217">
  <si>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</si>
  <si>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</si>
  <si>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</si>
  <si>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</si>
  <si>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</si>
  <si>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</si>
  <si>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</si>
  <si>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</si>
  <si>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</si>
  <si>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</si>
  <si>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</si>
  <si>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</si>
  <si>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</si>
  <si>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</si>
  <si>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</si>
  <si>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</si>
  <si>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</si>
  <si>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</si>
  <si>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</si>
  <si>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</si>
  <si>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</si>
  <si>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</si>
  <si>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</si>
  <si>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</si>
  <si>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</si>
  <si>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</si>
  <si>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</si>
  <si>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</si>
  <si>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</si>
  <si>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</si>
  <si>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</si>
  <si>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</si>
  <si>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</si>
  <si>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</si>
  <si>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</si>
  <si>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</si>
  <si>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</si>
  <si>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</si>
  <si>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</si>
  <si>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</si>
  <si>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</si>
  <si>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</si>
  <si>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</si>
  <si>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</si>
  <si>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</si>
  <si>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</si>
  <si>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</si>
  <si>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</si>
  <si>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</si>
  <si>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</si>
  <si>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</si>
  <si>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</si>
  <si>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</si>
  <si>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</si>
  <si>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</si>
  <si>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</si>
  <si>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</si>
  <si>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</si>
  <si>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</si>
  <si>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</si>
  <si>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</si>
  <si>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</si>
  <si>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</si>
  <si>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</si>
  <si>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</si>
  <si>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</si>
  <si>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</si>
  <si>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</si>
  <si>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</si>
  <si>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</si>
  <si>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</si>
  <si>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</si>
  <si>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</si>
  <si>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</si>
  <si>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</si>
  <si>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</si>
  <si>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</si>
  <si>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</si>
  <si>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</si>
  <si>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</si>
  <si>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</si>
  <si>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</si>
  <si>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</si>
  <si>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</si>
  <si>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</si>
  <si>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</si>
  <si>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</si>
  <si>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</si>
  <si>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</si>
  <si>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</si>
  <si>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</si>
  <si>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</si>
  <si>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</si>
  <si>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</si>
  <si>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</si>
  <si>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</si>
  <si>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</si>
  <si>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</si>
  <si>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</si>
  <si>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</si>
  <si>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</si>
  <si>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</si>
  <si>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</si>
  <si>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</si>
  <si>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</si>
  <si>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</si>
  <si>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</si>
  <si>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</si>
  <si>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</si>
  <si>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</si>
  <si>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</si>
  <si>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</si>
  <si>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</si>
  <si>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</si>
  <si>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</si>
  <si>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</si>
  <si>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</si>
  <si>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</si>
  <si>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</si>
  <si>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</si>
  <si>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</si>
  <si>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</si>
  <si>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</si>
  <si>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</si>
  <si>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</si>
  <si>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</si>
  <si>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</si>
  <si>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</si>
  <si>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</si>
  <si>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</si>
  <si>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</si>
  <si>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</si>
  <si>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</si>
  <si>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</si>
  <si>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</si>
  <si>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</si>
  <si>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</si>
  <si>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</si>
  <si>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</si>
  <si>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</si>
  <si>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</si>
  <si>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</si>
  <si>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</si>
  <si>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</si>
  <si>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</si>
  <si>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</si>
  <si>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</si>
  <si>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</si>
  <si>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</si>
  <si>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</si>
  <si>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</si>
  <si>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</si>
  <si>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</si>
  <si>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</si>
  <si>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</si>
  <si>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</si>
  <si>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</si>
  <si>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</si>
  <si>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</si>
  <si>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</si>
  <si>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</si>
  <si>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</si>
  <si>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</si>
  <si>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</si>
  <si>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</si>
  <si>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</si>
  <si>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</si>
  <si>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</si>
  <si>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</si>
  <si>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</si>
  <si>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</si>
  <si>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</si>
  <si>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</si>
  <si>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</si>
  <si>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</si>
  <si>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</si>
  <si>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</si>
  <si>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</si>
  <si>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</si>
  <si>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</si>
  <si>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</si>
  <si>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</si>
  <si>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</si>
  <si>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</si>
  <si>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</si>
  <si>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</si>
  <si>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</si>
  <si>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</si>
  <si>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</si>
  <si>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</si>
  <si>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</si>
  <si>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</si>
  <si>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</si>
  <si>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</si>
  <si>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</si>
  <si>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</si>
  <si>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</si>
  <si>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</si>
  <si>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</si>
  <si>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</si>
  <si>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</si>
  <si>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</si>
  <si>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</si>
  <si>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</si>
  <si>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</si>
  <si>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</si>
  <si>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</si>
  <si>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</si>
  <si>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</si>
  <si>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</si>
  <si>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</si>
  <si>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</si>
  <si>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</si>
  <si>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</si>
  <si>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</si>
  <si>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</si>
  <si>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</si>
  <si>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</si>
  <si>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</si>
  <si>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</si>
  <si>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</si>
  <si>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</si>
  <si>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</si>
  <si>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</si>
  <si>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</si>
  <si>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</si>
  <si>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</si>
  <si>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</si>
  <si>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</si>
  <si>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</si>
  <si>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</si>
  <si>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</si>
  <si>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</si>
  <si>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</si>
  <si>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</si>
  <si>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</si>
  <si>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</si>
  <si>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</si>
  <si>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</si>
  <si>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</si>
  <si>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</si>
  <si>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</si>
  <si>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</si>
  <si>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</si>
  <si>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</si>
  <si>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</si>
  <si>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</si>
  <si>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</si>
  <si>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</si>
  <si>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</si>
  <si>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</si>
  <si>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</si>
  <si>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</si>
  <si>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</si>
  <si>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</si>
  <si>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</si>
  <si>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</si>
  <si>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</si>
  <si>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</si>
  <si>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</si>
  <si>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</si>
  <si>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</si>
  <si>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</si>
  <si>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</si>
  <si>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</si>
  <si>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</si>
  <si>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</si>
  <si>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</si>
  <si>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</si>
  <si>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</si>
  <si>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</si>
  <si>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</si>
  <si>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</si>
  <si>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</si>
  <si>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</si>
  <si>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</si>
  <si>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</si>
  <si>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</si>
  <si>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</si>
  <si>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</si>
  <si>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</si>
  <si>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</si>
  <si>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</si>
  <si>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</si>
  <si>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</si>
  <si>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</si>
  <si>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</si>
  <si>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</si>
  <si>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</si>
  <si>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</si>
  <si>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</si>
  <si>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</si>
  <si>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</si>
  <si>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</si>
  <si>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</si>
  <si>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</si>
  <si>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</si>
  <si>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</si>
  <si>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</si>
  <si>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</si>
  <si>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</si>
  <si>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</si>
  <si>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</si>
  <si>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</si>
  <si>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</si>
  <si>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</si>
  <si>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</si>
  <si>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</si>
  <si>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</si>
  <si>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</si>
  <si>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</si>
  <si>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</si>
  <si>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</si>
  <si>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</si>
  <si>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</si>
  <si>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</si>
  <si>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</si>
  <si>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</si>
  <si>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</si>
  <si>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</si>
  <si>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</si>
  <si>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</si>
  <si>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</si>
  <si>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</si>
  <si>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</si>
  <si>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</si>
  <si>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</si>
  <si>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</si>
  <si>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</si>
  <si>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</si>
  <si>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</si>
  <si>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</si>
  <si>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</si>
  <si>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</si>
  <si>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</si>
  <si>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</si>
  <si>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</si>
  <si>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</si>
  <si>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</si>
  <si>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</si>
  <si>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</si>
  <si>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</si>
  <si>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</si>
  <si>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</si>
  <si>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</si>
  <si>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</si>
  <si>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</si>
  <si>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</si>
  <si>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</si>
  <si>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</si>
  <si>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</si>
  <si>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</si>
  <si>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</si>
  <si>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</si>
  <si>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</si>
  <si>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</si>
  <si>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</si>
  <si>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</si>
  <si>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</si>
  <si>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</si>
  <si>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</si>
  <si>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</si>
  <si>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</si>
  <si>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</si>
  <si>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</si>
  <si>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</si>
  <si>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</si>
  <si>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</si>
  <si>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</si>
  <si>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</si>
  <si>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</si>
  <si>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</si>
  <si>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</si>
  <si>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</si>
  <si>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</si>
  <si>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</si>
  <si>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</si>
  <si>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</si>
  <si>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</si>
  <si>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</si>
  <si>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</si>
  <si>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</si>
  <si>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</si>
  <si>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</si>
  <si>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</si>
  <si>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</si>
  <si>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</si>
  <si>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</si>
  <si>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</si>
  <si>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</si>
  <si>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</si>
  <si>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</si>
  <si>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</si>
  <si>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</si>
  <si>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</si>
  <si>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</si>
  <si>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</si>
  <si>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</si>
  <si>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</si>
  <si>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</si>
  <si>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</si>
  <si>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</si>
  <si>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</si>
  <si>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</si>
  <si>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</si>
  <si>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</si>
  <si>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</si>
  <si>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</si>
  <si>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</si>
  <si>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</si>
  <si>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</si>
  <si>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</si>
  <si>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</si>
  <si>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</si>
  <si>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</si>
  <si>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</si>
  <si>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</si>
  <si>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</si>
  <si>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</si>
  <si>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</si>
  <si>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</si>
  <si>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</si>
  <si>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</si>
  <si>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</si>
  <si>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</si>
  <si>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</si>
  <si>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</si>
  <si>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</si>
  <si>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</si>
  <si>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</si>
  <si>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</si>
  <si>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</si>
  <si>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</si>
  <si>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</si>
  <si>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</si>
  <si>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</si>
  <si>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</si>
  <si>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</si>
  <si>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</si>
  <si>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</si>
  <si>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</si>
  <si>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</si>
  <si>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</si>
  <si>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</si>
  <si>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</si>
  <si>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</si>
  <si>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</si>
  <si>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</si>
  <si>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</si>
  <si>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</si>
  <si>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</si>
  <si>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</si>
  <si>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</si>
  <si>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</si>
  <si>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</si>
  <si>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</si>
  <si>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</si>
  <si>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</si>
  <si>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</si>
  <si>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</si>
  <si>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</si>
  <si>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</si>
  <si>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</si>
  <si>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</si>
  <si>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</si>
  <si>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</si>
  <si>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</si>
  <si>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</si>
  <si>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</si>
  <si>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</si>
  <si>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</si>
  <si>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</si>
  <si>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</si>
  <si>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</si>
  <si>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</si>
  <si>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</si>
  <si>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</si>
  <si>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</si>
  <si>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</si>
  <si>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</si>
  <si>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</si>
  <si>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</si>
  <si>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</si>
  <si>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</si>
  <si>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</si>
  <si>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</si>
  <si>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</si>
  <si>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</si>
  <si>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</si>
  <si>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</si>
  <si>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</si>
  <si>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</si>
  <si>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</si>
  <si>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</si>
  <si>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</si>
  <si>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</si>
  <si>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</si>
  <si>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</si>
  <si>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</si>
  <si>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</si>
  <si>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</si>
  <si>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</si>
  <si>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</si>
  <si>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</si>
  <si>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</si>
  <si>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</si>
  <si>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</si>
  <si>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</si>
  <si>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</si>
  <si>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</si>
  <si>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</si>
  <si>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</si>
  <si>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</si>
  <si>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</si>
  <si>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</si>
  <si>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</si>
  <si>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</si>
  <si>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</si>
  <si>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</si>
  <si>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</si>
  <si>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</si>
  <si>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</si>
  <si>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</si>
  <si>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</si>
  <si>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</si>
  <si>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</si>
  <si>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</si>
  <si>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</si>
  <si>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</si>
  <si>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</si>
  <si>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</si>
  <si>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</si>
  <si>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</si>
  <si>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</si>
  <si>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</si>
  <si>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</si>
  <si>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</si>
  <si>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</si>
  <si>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</si>
  <si>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</si>
  <si>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</si>
  <si>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</si>
  <si>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</si>
  <si>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</si>
  <si>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</si>
  <si>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</si>
  <si>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</si>
  <si>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</si>
  <si>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</si>
  <si>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</si>
  <si>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</si>
  <si>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</si>
  <si>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</si>
  <si>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</si>
  <si>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</si>
  <si>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</si>
  <si>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</si>
  <si>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</si>
  <si>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</si>
  <si>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</si>
  <si>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</si>
  <si>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</si>
  <si>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</si>
  <si>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</si>
  <si>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</si>
  <si>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</si>
  <si>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</si>
  <si>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</si>
  <si>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</si>
  <si>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</si>
  <si>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</si>
  <si>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</si>
  <si>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</si>
  <si>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</si>
  <si>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</si>
  <si>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</si>
  <si>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</si>
  <si>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</si>
  <si>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</si>
  <si>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</si>
  <si>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</si>
  <si>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</si>
  <si>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</si>
  <si>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</si>
  <si>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</si>
  <si>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</si>
  <si>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</si>
  <si>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</si>
  <si>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</si>
  <si>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</si>
  <si>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</si>
  <si>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</si>
  <si>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</si>
  <si>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</si>
  <si>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</si>
  <si>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</si>
  <si>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</si>
  <si>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</si>
  <si>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</si>
  <si>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</si>
  <si>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</si>
  <si>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</si>
  <si>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</si>
  <si>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</si>
  <si>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</si>
  <si>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</si>
  <si>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</si>
  <si>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</si>
  <si>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</si>
  <si>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</si>
  <si>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</si>
  <si>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</si>
  <si>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</si>
  <si>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</si>
  <si>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</si>
  <si>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</si>
  <si>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</si>
  <si>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</si>
  <si>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</si>
  <si>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</si>
  <si>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</si>
  <si>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</si>
  <si>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</si>
  <si>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</si>
  <si>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</si>
  <si>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</si>
  <si>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</si>
  <si>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</si>
  <si>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</si>
  <si>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</si>
  <si>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</si>
  <si>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</si>
  <si>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</si>
  <si>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</si>
  <si>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</si>
  <si>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</si>
  <si>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</si>
  <si>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</si>
  <si>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</si>
  <si>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</si>
  <si>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</si>
  <si>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</si>
  <si>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</si>
  <si>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</si>
  <si>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</si>
  <si>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</si>
  <si>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</si>
  <si>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</si>
  <si>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</si>
  <si>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</si>
  <si>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</si>
  <si>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</si>
  <si>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</si>
  <si>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</si>
  <si>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</si>
  <si>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</si>
  <si>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</si>
  <si>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</si>
  <si>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</si>
  <si>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</si>
  <si>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</si>
  <si>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</si>
  <si>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</si>
  <si>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</si>
  <si>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</si>
  <si>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</si>
  <si>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</si>
  <si>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</si>
  <si>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</si>
  <si>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</si>
  <si>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</si>
  <si>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</si>
  <si>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</si>
  <si>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</si>
  <si>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</si>
  <si>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</si>
  <si>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</si>
  <si>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</si>
  <si>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</si>
  <si>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</si>
  <si>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</si>
  <si>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</si>
  <si>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</si>
  <si>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</si>
  <si>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</si>
  <si>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</si>
  <si>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</si>
  <si>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</si>
  <si>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</si>
  <si>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</si>
  <si>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</si>
  <si>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</si>
  <si>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</si>
  <si>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</si>
  <si>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</si>
  <si>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</si>
  <si>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</si>
  <si>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</si>
  <si>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</si>
  <si>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</si>
  <si>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</si>
  <si>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</si>
  <si>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</si>
  <si>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</si>
  <si>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</si>
  <si>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</si>
  <si>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</si>
  <si>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</si>
  <si>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</si>
  <si>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</si>
  <si>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</si>
  <si>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</si>
  <si>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</si>
  <si>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</si>
  <si>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</si>
  <si>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</si>
  <si>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</si>
  <si>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</si>
  <si>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</si>
  <si>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</si>
  <si>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</si>
  <si>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</si>
  <si>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</si>
  <si>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</si>
  <si>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</si>
  <si>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</si>
  <si>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</si>
  <si>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</si>
  <si>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</si>
  <si>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</si>
  <si>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</si>
  <si>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</si>
  <si>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</si>
  <si>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</si>
  <si>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</si>
  <si>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</si>
  <si>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</si>
  <si>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</si>
  <si>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</si>
  <si>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</si>
  <si>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</si>
  <si>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</si>
  <si>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</si>
  <si>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</si>
  <si>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</si>
  <si>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</si>
  <si>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</si>
  <si>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</si>
  <si>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</si>
  <si>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</si>
  <si>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</si>
  <si>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</si>
  <si>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</si>
  <si>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</si>
  <si>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</si>
  <si>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</si>
  <si>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</si>
  <si>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</si>
  <si>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</si>
  <si>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</si>
  <si>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</si>
  <si>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</si>
  <si>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</si>
  <si>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</si>
  <si>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</si>
  <si>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</si>
  <si>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</si>
  <si>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</si>
  <si>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</si>
  <si>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</si>
  <si>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</si>
  <si>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</si>
  <si>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</si>
  <si>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</si>
  <si>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</si>
  <si>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</si>
  <si>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</si>
  <si>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</si>
  <si>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</si>
  <si>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</si>
  <si>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</si>
  <si>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</si>
  <si>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</si>
  <si>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</si>
  <si>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</si>
  <si>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</si>
  <si>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</si>
  <si>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</si>
  <si>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</si>
  <si>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</si>
  <si>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</si>
  <si>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</si>
  <si>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</si>
  <si>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</si>
  <si>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</si>
  <si>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</si>
  <si>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</si>
  <si>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</si>
  <si>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</si>
  <si>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</si>
  <si>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</si>
  <si>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</si>
  <si>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</si>
  <si>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</si>
  <si>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</si>
  <si>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</si>
  <si>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</si>
  <si>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</si>
  <si>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</si>
  <si>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</si>
  <si>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</si>
  <si>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</si>
  <si>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</si>
  <si>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</si>
  <si>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</si>
  <si>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</si>
  <si>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</si>
  <si>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</si>
  <si>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</si>
  <si>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</si>
  <si>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</si>
  <si>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</si>
  <si>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</si>
  <si>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</si>
  <si>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</si>
  <si>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</si>
  <si>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</si>
  <si>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</si>
  <si>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</si>
  <si>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</si>
  <si>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</si>
  <si>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</si>
  <si>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</si>
  <si>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</si>
  <si>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</si>
  <si>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</si>
  <si>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</si>
  <si>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</si>
  <si>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</si>
  <si>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</si>
  <si>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</si>
  <si>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</si>
  <si>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</si>
  <si>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</si>
  <si>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</si>
  <si>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</si>
  <si>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</si>
  <si>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</si>
  <si>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</si>
  <si>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</si>
  <si>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</si>
  <si>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</si>
  <si>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</si>
  <si>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</si>
  <si>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</si>
  <si>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</si>
  <si>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</si>
  <si>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</si>
  <si>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</si>
  <si>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</si>
  <si>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</si>
  <si>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</si>
  <si>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</si>
  <si>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</si>
  <si>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</si>
  <si>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</si>
  <si>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</si>
  <si>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</si>
  <si>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</si>
  <si>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</si>
  <si>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</si>
  <si>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</si>
  <si>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</si>
  <si>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</si>
  <si>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</si>
  <si>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</si>
  <si>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</si>
  <si>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</si>
  <si>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</si>
  <si>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</si>
  <si>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</si>
  <si>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</si>
  <si>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</si>
  <si>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</si>
  <si>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</si>
  <si>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</si>
  <si>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</si>
  <si>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</si>
  <si>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</si>
  <si>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</si>
  <si>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</si>
  <si>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</si>
  <si>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</si>
  <si>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</si>
  <si>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</si>
  <si>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</si>
  <si>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</si>
  <si>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</si>
  <si>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</si>
  <si>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</si>
  <si>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</si>
  <si>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</si>
  <si>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</si>
  <si>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</si>
  <si>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</si>
  <si>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</si>
  <si>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</si>
  <si>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</si>
  <si>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</si>
  <si>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</si>
  <si>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</si>
  <si>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</si>
  <si>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</si>
  <si>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</si>
  <si>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</si>
  <si>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</si>
  <si>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</si>
  <si>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</si>
  <si>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</si>
  <si>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</si>
  <si>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</si>
  <si>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</si>
  <si>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</si>
  <si>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</si>
  <si>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</si>
  <si>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</si>
  <si>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</si>
  <si>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</si>
  <si>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</si>
  <si>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</si>
  <si>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</si>
  <si>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</si>
  <si>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</si>
  <si>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</si>
  <si>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</si>
  <si>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</si>
  <si>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</si>
  <si>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</si>
  <si>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</si>
  <si>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</si>
  <si>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</si>
  <si>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</si>
  <si>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</si>
  <si>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</si>
  <si>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</si>
  <si>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</si>
  <si>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</si>
  <si>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</si>
  <si>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</si>
  <si>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</si>
  <si>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</si>
  <si>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</si>
  <si>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</si>
  <si>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</si>
  <si>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</si>
  <si>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</si>
  <si>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</si>
  <si>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</si>
  <si>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</si>
  <si>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</si>
  <si>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</si>
  <si>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</si>
  <si>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</si>
  <si>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</si>
  <si>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</si>
  <si>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</si>
  <si>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</si>
  <si>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</si>
  <si>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</si>
  <si>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</si>
  <si>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</si>
  <si>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</si>
  <si>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</si>
  <si>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</si>
  <si>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</si>
  <si>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</si>
  <si>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</si>
  <si>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</si>
  <si>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</si>
  <si>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</si>
  <si>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</si>
  <si>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</si>
  <si>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</si>
  <si>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</si>
  <si>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</si>
  <si>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</si>
  <si>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</si>
  <si>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</si>
  <si>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</si>
  <si>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</si>
  <si>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</si>
  <si>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</si>
  <si>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</si>
  <si>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</si>
  <si>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</si>
  <si>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</si>
  <si>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</si>
  <si>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</si>
  <si>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</si>
  <si>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</si>
  <si>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</si>
  <si>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</si>
  <si>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</si>
  <si>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</si>
  <si>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</si>
  <si>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</si>
  <si>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</si>
  <si>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</si>
  <si>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</si>
  <si>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</si>
  <si>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</si>
  <si>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</si>
  <si>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</si>
  <si>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</si>
  <si>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</si>
  <si>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</si>
  <si>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</si>
  <si>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</si>
  <si>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</si>
  <si>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</si>
  <si>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</si>
  <si>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</si>
  <si>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</si>
  <si>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</si>
  <si>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</si>
  <si>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</si>
  <si>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</si>
  <si>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</si>
  <si>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</si>
  <si>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</si>
  <si>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</si>
  <si>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</si>
  <si>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</si>
  <si>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</si>
  <si>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</si>
  <si>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</si>
  <si>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</si>
  <si>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</si>
  <si>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</si>
  <si>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</si>
  <si>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</si>
  <si>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</si>
  <si>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</si>
  <si>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</si>
  <si>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</si>
  <si>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</si>
  <si>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</si>
  <si>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</si>
  <si>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</si>
  <si>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</si>
  <si>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</si>
  <si>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</si>
  <si>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</si>
  <si>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</si>
  <si>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</si>
  <si>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</si>
  <si>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</si>
  <si>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</si>
  <si>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</si>
  <si>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</si>
  <si>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</si>
  <si>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</si>
  <si>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</si>
  <si>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</si>
  <si>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</si>
  <si>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</si>
  <si>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</si>
  <si>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</si>
  <si>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</si>
  <si>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</si>
  <si>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</si>
  <si>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</si>
  <si>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</si>
  <si>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</si>
  <si>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</si>
  <si>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</si>
  <si>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</si>
  <si>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</si>
  <si>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</si>
  <si>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</si>
  <si>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</si>
  <si>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</si>
  <si>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</si>
  <si>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</si>
  <si>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</si>
  <si>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</si>
  <si>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</si>
  <si>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</si>
  <si>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</si>
  <si>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</si>
  <si>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</si>
  <si>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</si>
  <si>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</si>
  <si>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</si>
  <si>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</si>
  <si>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</si>
  <si>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</si>
  <si>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</si>
  <si>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</si>
  <si>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</si>
  <si>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</si>
  <si>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</si>
  <si>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</si>
  <si>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</si>
  <si>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</si>
  <si>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</si>
  <si>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</si>
  <si>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</si>
  <si>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</si>
  <si>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</si>
  <si>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</si>
  <si>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</si>
  <si>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</si>
  <si>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</si>
  <si>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</si>
  <si>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</si>
  <si>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</si>
  <si>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</si>
  <si>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</si>
  <si>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</si>
  <si>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</si>
  <si>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</si>
  <si>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</si>
  <si>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</si>
  <si>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</si>
  <si>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</si>
  <si>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</si>
  <si>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</si>
  <si>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</si>
  <si>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</si>
  <si>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</si>
  <si>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</si>
  <si>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</si>
  <si>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</si>
  <si>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</si>
  <si>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</si>
  <si>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</si>
  <si>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</si>
  <si>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</si>
  <si>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</si>
  <si>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</si>
  <si>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</si>
  <si>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</si>
  <si>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</si>
  <si>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</si>
  <si>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</si>
  <si>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</si>
  <si>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</si>
  <si>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</si>
  <si>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</si>
  <si>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</si>
  <si>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</si>
  <si>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</si>
  <si>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</si>
  <si>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</si>
  <si>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</si>
  <si>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</si>
  <si>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</si>
  <si>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</si>
  <si>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</si>
  <si>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</si>
  <si>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</si>
  <si>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</si>
  <si>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</si>
  <si>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</si>
  <si>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</si>
  <si>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</si>
  <si>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</si>
  <si>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</si>
  <si>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</si>
  <si>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</si>
  <si>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</si>
  <si>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</si>
  <si>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</si>
  <si>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</si>
  <si>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</si>
  <si>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</si>
  <si>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</si>
  <si>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</si>
  <si>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</si>
  <si>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</si>
  <si>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</si>
  <si>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</si>
  <si>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</si>
  <si>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</si>
  <si>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</si>
  <si>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</si>
  <si>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</si>
  <si>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</si>
  <si>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</si>
  <si>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</si>
  <si>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</si>
  <si>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</si>
  <si>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</si>
  <si>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</si>
  <si>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</si>
  <si>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</si>
  <si>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</si>
  <si>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</si>
  <si>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</si>
  <si>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</si>
  <si>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</si>
  <si>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</si>
  <si>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</si>
  <si>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</si>
  <si>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</si>
  <si>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</si>
  <si>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</si>
  <si>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</si>
  <si>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</si>
  <si>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</si>
  <si>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</si>
  <si>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</si>
  <si>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</si>
  <si>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</si>
  <si>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</si>
  <si>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</si>
  <si>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</si>
  <si>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</si>
  <si>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</si>
  <si>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</si>
  <si>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</si>
  <si>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</si>
  <si>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</si>
  <si>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</si>
  <si>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</si>
  <si>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</si>
  <si>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</si>
  <si>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</si>
  <si>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</si>
  <si>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</si>
  <si>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</si>
  <si>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</si>
  <si>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</si>
  <si>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</si>
  <si>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</si>
  <si>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</si>
  <si>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</si>
  <si>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</si>
  <si>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</si>
  <si>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</si>
  <si>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</si>
  <si>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</si>
  <si>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</si>
  <si>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</si>
  <si>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</si>
  <si>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</si>
  <si>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</si>
  <si>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</si>
  <si>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</si>
  <si>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</si>
  <si>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</si>
  <si>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</si>
  <si>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</si>
  <si>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</si>
  <si>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</si>
  <si>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</si>
  <si>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</si>
  <si>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</si>
  <si>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</si>
  <si>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</si>
  <si>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</si>
  <si>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</si>
  <si>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</si>
  <si>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</si>
  <si>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</si>
  <si>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</si>
  <si>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</si>
  <si>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</si>
  <si>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</si>
  <si>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</si>
  <si>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</si>
  <si>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</si>
  <si>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</si>
  <si>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</si>
  <si>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</si>
  <si>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</si>
  <si>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</si>
  <si>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</si>
  <si>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</si>
  <si>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</si>
  <si>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</si>
  <si>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</si>
  <si>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</si>
  <si>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</si>
  <si>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</si>
  <si>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</si>
  <si>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</si>
  <si>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</si>
  <si>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</si>
  <si>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</si>
  <si>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</si>
  <si>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</si>
  <si>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</si>
  <si>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</si>
  <si>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</si>
  <si>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</si>
  <si>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</si>
  <si>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</si>
  <si>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</si>
  <si>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</si>
  <si>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</si>
  <si>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</si>
  <si>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</si>
  <si>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</si>
  <si>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</si>
  <si>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</si>
  <si>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</si>
  <si>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</si>
  <si>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</si>
  <si>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</si>
  <si>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</si>
  <si>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</si>
  <si>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</si>
  <si>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</si>
  <si>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</si>
  <si>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</si>
  <si>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</si>
  <si>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</si>
  <si>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</si>
  <si>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</si>
  <si>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</si>
  <si>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</si>
  <si>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</si>
  <si>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</si>
  <si>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</si>
  <si>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</si>
  <si>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</si>
  <si>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</si>
  <si>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</si>
  <si>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</si>
  <si>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</si>
  <si>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</si>
  <si>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</si>
  <si>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</si>
  <si>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</si>
  <si>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</si>
  <si>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</si>
  <si>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</si>
  <si>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</si>
  <si>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</si>
  <si>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</si>
  <si>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</si>
  <si>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</si>
  <si>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</si>
  <si>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</si>
  <si>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</si>
  <si>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</si>
  <si>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</si>
  <si>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</si>
  <si>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</si>
  <si>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</si>
  <si>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</si>
  <si>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</si>
  <si>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</si>
  <si>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</si>
  <si>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</si>
  <si>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</si>
  <si>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</si>
  <si>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</si>
  <si>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</si>
  <si>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</si>
  <si>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</si>
  <si>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</si>
  <si>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</si>
  <si>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</si>
  <si>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</si>
  <si>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</si>
  <si>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</si>
  <si>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</si>
  <si>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</si>
  <si>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</si>
  <si>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</si>
  <si>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</si>
  <si>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</si>
  <si>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</si>
  <si>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</si>
  <si>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</si>
  <si>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</si>
  <si>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</si>
  <si>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</si>
  <si>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</si>
  <si>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</si>
  <si>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</si>
  <si>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</si>
  <si>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</si>
  <si>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</si>
  <si>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</si>
  <si>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</si>
  <si>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</si>
  <si>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</si>
  <si>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</si>
  <si>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</si>
  <si>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</si>
  <si>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</si>
  <si>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</si>
  <si>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</si>
  <si>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</si>
  <si>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</si>
  <si>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</si>
  <si>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</si>
  <si>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</si>
  <si>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</si>
  <si>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</si>
  <si>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</si>
  <si>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</si>
  <si>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</si>
  <si>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</si>
  <si>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</si>
  <si>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</si>
  <si>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</si>
  <si>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</si>
  <si>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</si>
  <si>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</si>
  <si>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</si>
  <si>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</si>
  <si>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</si>
  <si>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</si>
  <si>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</si>
  <si>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</si>
  <si>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</si>
  <si>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</si>
  <si>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</si>
  <si>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</si>
  <si>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</si>
  <si>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</si>
  <si>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</si>
  <si>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</si>
  <si>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</si>
  <si>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</si>
  <si>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</si>
  <si>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</si>
  <si>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</si>
  <si>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</si>
  <si>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</si>
  <si>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</si>
  <si>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</si>
  <si>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</si>
  <si>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</si>
  <si>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</si>
  <si>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</si>
  <si>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</si>
  <si>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</si>
  <si>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</si>
  <si>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</si>
  <si>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</si>
  <si>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</si>
  <si>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</si>
  <si>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</si>
  <si>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</si>
  <si>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</si>
  <si>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</si>
  <si>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</si>
  <si>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</si>
  <si>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</si>
  <si>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</si>
  <si>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</si>
  <si>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</si>
  <si>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</si>
  <si>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</si>
  <si>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</si>
  <si>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</si>
  <si>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</si>
  <si>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</si>
  <si>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</si>
  <si>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</si>
  <si>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</si>
  <si>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</si>
  <si>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</si>
  <si>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</si>
  <si>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</si>
  <si>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</si>
  <si>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</si>
  <si>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</si>
  <si>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</si>
  <si>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</si>
  <si>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</si>
  <si>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</si>
  <si>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</si>
  <si>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</si>
  <si>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</si>
  <si>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</si>
  <si>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</si>
  <si>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</si>
  <si>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</si>
  <si>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</si>
  <si>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</si>
  <si>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</si>
  <si>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</si>
  <si>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</si>
  <si>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</si>
  <si>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</si>
  <si>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</si>
  <si>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</si>
  <si>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</si>
  <si>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</si>
  <si>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</si>
  <si>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</si>
  <si>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</si>
  <si>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</si>
  <si>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</si>
  <si>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</si>
  <si>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</si>
  <si>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</si>
  <si>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</si>
  <si>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</si>
  <si>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</si>
  <si>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</si>
  <si>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</si>
  <si>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</si>
  <si>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</si>
  <si>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</si>
  <si>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</si>
  <si>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</si>
  <si>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</si>
  <si>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</si>
  <si>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</si>
  <si>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</si>
  <si>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</si>
  <si>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</si>
  <si>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</si>
  <si>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</si>
  <si>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</si>
  <si>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</si>
  <si>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</si>
  <si>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</si>
  <si>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</si>
  <si>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</si>
  <si>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</si>
  <si>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</si>
  <si>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</si>
  <si>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</si>
  <si>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</si>
  <si>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</si>
  <si>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</si>
  <si>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</si>
  <si>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</si>
  <si>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</si>
  <si>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</si>
  <si>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</si>
  <si>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</si>
  <si>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</si>
  <si>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</si>
  <si>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</si>
  <si>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</si>
  <si>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</si>
  <si>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</si>
  <si>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</si>
  <si>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</si>
  <si>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</si>
  <si>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</si>
  <si>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</si>
  <si>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</si>
  <si>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</si>
  <si>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</si>
  <si>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</si>
  <si>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</si>
  <si>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</si>
  <si>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</si>
  <si>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</si>
  <si>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</si>
  <si>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</si>
  <si>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</si>
  <si>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</si>
  <si>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</si>
  <si>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</si>
  <si>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</si>
  <si>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</si>
  <si>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</si>
  <si>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</si>
  <si>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</si>
  <si>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</si>
  <si>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</si>
  <si>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</si>
  <si>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</si>
  <si>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</si>
  <si>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</si>
  <si>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</si>
  <si>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</si>
  <si>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</si>
  <si>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</si>
  <si>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</si>
  <si>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</si>
  <si>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</si>
  <si>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</si>
  <si>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</si>
  <si>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</si>
  <si>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</si>
  <si>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</si>
  <si>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</si>
  <si>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</si>
  <si>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</si>
  <si>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</si>
  <si>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</si>
  <si>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</si>
  <si>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</si>
  <si>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</si>
  <si>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</si>
  <si>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</si>
  <si>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</si>
  <si>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</si>
  <si>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</si>
  <si>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</si>
  <si>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</si>
  <si>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</si>
  <si>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</si>
  <si>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</si>
  <si>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</si>
  <si>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</si>
  <si>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</si>
  <si>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</si>
  <si>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</si>
  <si>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</si>
  <si>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</si>
  <si>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</si>
  <si>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</si>
  <si>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</si>
  <si>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</si>
  <si>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</si>
  <si>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</si>
  <si>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</si>
  <si>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</si>
  <si>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</si>
  <si>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</si>
  <si>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</si>
  <si>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</si>
  <si>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</si>
  <si>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</si>
  <si>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</si>
  <si>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</si>
  <si>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</si>
  <si>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</si>
  <si>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</si>
  <si>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</si>
  <si>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</si>
  <si>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</si>
  <si>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</si>
  <si>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</si>
  <si>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</si>
  <si>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</si>
  <si>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</si>
  <si>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</si>
  <si>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</si>
  <si>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</si>
  <si>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</si>
  <si>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</si>
  <si>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</si>
  <si>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</si>
  <si>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</si>
  <si>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</si>
  <si>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</si>
  <si>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</si>
  <si>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</si>
  <si>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</si>
  <si>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</si>
  <si>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</si>
  <si>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</si>
  <si>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</si>
  <si>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</si>
  <si>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</si>
  <si>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</si>
  <si>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</si>
  <si>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</si>
  <si>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</si>
  <si>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</si>
  <si>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</si>
  <si>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</si>
  <si>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</si>
  <si>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</si>
  <si>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</si>
  <si>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</si>
  <si>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</si>
  <si>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</si>
  <si>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</si>
  <si>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</si>
  <si>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</si>
  <si>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</si>
  <si>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</si>
  <si>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</si>
  <si>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</si>
  <si>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</si>
  <si>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</si>
  <si>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</si>
  <si>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</si>
  <si>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</si>
  <si>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</si>
  <si>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</si>
  <si>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</si>
  <si>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</si>
  <si>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</si>
  <si>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</si>
  <si>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</si>
  <si>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</si>
  <si>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</si>
  <si>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</si>
  <si>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</si>
  <si>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</si>
  <si>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</si>
  <si>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</si>
  <si>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</si>
  <si>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</si>
  <si>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</si>
  <si>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</si>
  <si>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</si>
  <si>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</si>
  <si>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</si>
  <si>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</si>
  <si>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</si>
  <si>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</si>
  <si>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</si>
  <si>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</si>
  <si>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</si>
  <si>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</si>
  <si>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</si>
  <si>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</si>
  <si>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</si>
  <si>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</si>
  <si>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</si>
  <si>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</si>
  <si>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</si>
  <si>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</si>
  <si>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</si>
  <si>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</si>
  <si>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</si>
  <si>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</si>
  <si>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</si>
  <si>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</si>
  <si>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</si>
  <si>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</si>
  <si>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</si>
  <si>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</si>
  <si>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</si>
  <si>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</si>
  <si>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</si>
  <si>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</si>
  <si>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</si>
  <si>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</si>
  <si>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</si>
  <si>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</si>
  <si>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</si>
  <si>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</si>
  <si>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</si>
  <si>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</si>
  <si>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</si>
  <si>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</si>
  <si>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</si>
  <si>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</si>
  <si>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</si>
  <si>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</si>
  <si>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</si>
  <si>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</si>
  <si>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</si>
  <si>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</si>
  <si>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</si>
  <si>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</si>
  <si>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</si>
  <si>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</si>
  <si>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</si>
  <si>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</si>
  <si>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</si>
  <si>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</si>
  <si>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</si>
  <si>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</si>
  <si>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</si>
  <si>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</si>
  <si>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</si>
  <si>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</si>
  <si>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</si>
  <si>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</si>
  <si>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</si>
  <si>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</si>
  <si>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</si>
  <si>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</si>
  <si>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</si>
  <si>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</si>
  <si>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</si>
  <si>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</si>
  <si>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</si>
  <si>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</si>
  <si>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</si>
  <si>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</si>
  <si>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</si>
  <si>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</si>
  <si>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</si>
  <si>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</si>
  <si>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</si>
  <si>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</si>
  <si>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</si>
  <si>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</si>
  <si>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</si>
  <si>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</si>
  <si>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</si>
  <si>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</si>
  <si>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</si>
  <si>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</si>
  <si>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</si>
  <si>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</si>
  <si>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</si>
  <si>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</si>
  <si>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</si>
  <si>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</si>
  <si>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</si>
  <si>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</si>
  <si>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</si>
  <si>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</si>
  <si>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</si>
  <si>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</si>
  <si>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</si>
  <si>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</si>
  <si>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</si>
  <si>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</si>
  <si>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</si>
  <si>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</si>
  <si>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</si>
  <si>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</si>
  <si>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</si>
  <si>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</si>
  <si>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</si>
  <si>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</si>
  <si>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</si>
  <si>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</si>
  <si>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</si>
  <si>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</si>
  <si>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</si>
  <si>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</si>
  <si>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</si>
  <si>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</si>
  <si>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</si>
  <si>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</si>
  <si>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</si>
  <si>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</si>
  <si>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</si>
  <si>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</si>
  <si>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</si>
  <si>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</si>
  <si>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</si>
  <si>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</si>
  <si>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</si>
  <si>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</si>
  <si>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</si>
  <si>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</si>
  <si>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</si>
  <si>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</si>
  <si>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</si>
  <si>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</si>
  <si>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</si>
  <si>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</si>
  <si>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</si>
  <si>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</si>
  <si>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</si>
  <si>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</si>
  <si>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</si>
  <si>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</si>
  <si>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</si>
  <si>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</si>
  <si>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</si>
  <si>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</si>
  <si>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</si>
  <si>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</si>
  <si>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</si>
  <si>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</si>
  <si>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</si>
  <si>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</si>
  <si>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</si>
  <si>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</si>
  <si>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</si>
  <si>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</si>
  <si>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</si>
  <si>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</si>
  <si>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</si>
  <si>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</si>
  <si>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</si>
  <si>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</si>
  <si>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</si>
  <si>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</si>
  <si>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</si>
  <si>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</si>
  <si>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</si>
  <si>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</si>
  <si>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</si>
  <si>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</si>
  <si>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</si>
  <si>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</si>
  <si>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</si>
  <si>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</si>
  <si>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</si>
  <si>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</si>
  <si>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</si>
  <si>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</si>
  <si>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</si>
  <si>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</si>
  <si>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</si>
  <si>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</si>
  <si>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</si>
  <si>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</si>
  <si>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</si>
  <si>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</si>
  <si>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</si>
  <si>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</si>
  <si>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</si>
  <si>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</si>
  <si>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</si>
  <si>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</si>
  <si>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</si>
  <si>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</si>
  <si>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</si>
  <si>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</si>
  <si>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</si>
  <si>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</si>
  <si>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</si>
  <si>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</si>
  <si>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</si>
  <si>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</si>
  <si>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</si>
  <si>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</si>
  <si>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</si>
  <si>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</si>
  <si>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</si>
  <si>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</si>
  <si>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</si>
  <si>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</si>
  <si>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</si>
  <si>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</si>
  <si>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</si>
  <si>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</si>
  <si>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</si>
  <si>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</si>
  <si>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</si>
  <si>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</si>
  <si>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</si>
  <si>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</si>
  <si>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</si>
  <si>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</si>
  <si>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</si>
  <si>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</si>
  <si>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</si>
  <si>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</si>
  <si>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</si>
  <si>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</si>
  <si>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</si>
  <si>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</si>
  <si>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</si>
  <si>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</si>
  <si>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</si>
  <si>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</si>
  <si>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</si>
  <si>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</si>
  <si>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</si>
  <si>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</si>
  <si>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</si>
  <si>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</si>
  <si>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</si>
  <si>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</si>
  <si>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</si>
  <si>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</si>
  <si>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</si>
  <si>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</si>
  <si>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</si>
  <si>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</si>
  <si>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</si>
  <si>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</si>
  <si>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</si>
  <si>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</si>
  <si>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</si>
  <si>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</si>
  <si>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</si>
  <si>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</si>
  <si>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</si>
  <si>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</si>
  <si>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</si>
  <si>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</si>
  <si>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</si>
  <si>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</si>
  <si>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</si>
  <si>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</si>
  <si>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</si>
  <si>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</si>
  <si>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</si>
  <si>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</si>
  <si>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</si>
  <si>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</si>
  <si>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</si>
  <si>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</si>
  <si>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</si>
  <si>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</si>
  <si>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</si>
  <si>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</si>
  <si>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</si>
  <si>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</si>
  <si>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</si>
  <si>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</si>
  <si>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</si>
  <si>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</si>
  <si>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</si>
  <si>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</si>
  <si>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</si>
  <si>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</si>
  <si>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</si>
  <si>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</si>
  <si>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</si>
  <si>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</si>
  <si>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</si>
  <si>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</si>
  <si>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</si>
  <si>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</si>
  <si>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</si>
  <si>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</si>
  <si>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</si>
  <si>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</si>
  <si>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</si>
  <si>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</si>
  <si>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</si>
  <si>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</si>
  <si>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</si>
  <si>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</si>
  <si>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</si>
  <si>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</si>
  <si>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</si>
  <si>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</si>
  <si>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</si>
  <si>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</si>
  <si>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</si>
  <si>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</si>
  <si>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</si>
  <si>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</si>
  <si>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</si>
  <si>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</si>
  <si>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</si>
  <si>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</si>
  <si>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</si>
  <si>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</si>
  <si>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</si>
  <si>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</si>
  <si>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</si>
  <si>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</si>
  <si>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</si>
  <si>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</si>
  <si>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</si>
  <si>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</si>
  <si>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</si>
  <si>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</si>
  <si>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</si>
  <si>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</si>
  <si>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</si>
  <si>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</si>
  <si>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</si>
  <si>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</si>
  <si>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</si>
  <si>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</si>
  <si>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</si>
  <si>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</si>
  <si>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</si>
  <si>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</si>
  <si>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</si>
  <si>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</si>
  <si>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</si>
  <si>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</si>
  <si>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</si>
  <si>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</si>
  <si>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</si>
  <si>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</si>
  <si>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</si>
  <si>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</si>
  <si>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</si>
  <si>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</si>
  <si>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</si>
  <si>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</si>
  <si>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</si>
  <si>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</si>
  <si>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</si>
  <si>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</si>
  <si>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</si>
  <si>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</si>
  <si>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</si>
  <si>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</si>
  <si>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</si>
  <si>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</si>
  <si>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</si>
  <si>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</si>
  <si>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</si>
  <si>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</si>
  <si>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</si>
  <si>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</si>
  <si>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</si>
  <si>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</si>
  <si>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</si>
  <si>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</si>
  <si>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</si>
  <si>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</si>
  <si>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</si>
  <si>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</si>
  <si>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</si>
  <si>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</si>
  <si>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</si>
  <si>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</si>
  <si>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</si>
  <si>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</si>
  <si>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</si>
  <si>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</si>
  <si>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</si>
  <si>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</si>
  <si>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</si>
  <si>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</si>
  <si>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</si>
  <si>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</si>
  <si>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</si>
  <si>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</si>
  <si>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</si>
  <si>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</si>
  <si>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</si>
  <si>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</si>
  <si>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</si>
  <si>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</si>
  <si>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</si>
  <si>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</si>
  <si>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</si>
  <si>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</si>
  <si>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</si>
  <si>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</si>
  <si>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</si>
  <si>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</si>
  <si>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</si>
  <si>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</si>
  <si>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</si>
  <si>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</si>
  <si>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</si>
  <si>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</si>
  <si>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</si>
  <si>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</si>
  <si>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</si>
  <si>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</si>
  <si>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</si>
  <si>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</si>
  <si>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</si>
  <si>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</si>
  <si>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</si>
  <si>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</si>
  <si>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</si>
  <si>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</si>
  <si>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</si>
  <si>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</si>
  <si>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</si>
  <si>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</si>
  <si>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</si>
  <si>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</si>
  <si>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</si>
  <si>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</si>
  <si>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</si>
  <si>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</si>
  <si>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</si>
  <si>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</si>
  <si>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</si>
  <si>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</si>
  <si>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</si>
  <si>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</si>
  <si>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</si>
  <si>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</si>
  <si>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</si>
  <si>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</si>
  <si>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</si>
  <si>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</si>
  <si>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</si>
  <si>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</si>
  <si>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</si>
  <si>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</si>
  <si>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</si>
  <si>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</si>
  <si>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</si>
  <si>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</si>
  <si>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</si>
  <si>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</si>
  <si>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</si>
  <si>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</si>
  <si>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</si>
  <si>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</si>
  <si>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</si>
  <si>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</si>
  <si>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</si>
  <si>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</si>
  <si>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</si>
  <si>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</si>
  <si>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</si>
  <si>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</si>
  <si>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</si>
  <si>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</si>
  <si>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</si>
  <si>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</si>
  <si>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</si>
  <si>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</si>
  <si>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</si>
  <si>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</si>
  <si>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</si>
  <si>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</si>
  <si>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</si>
  <si>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</si>
  <si>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</si>
  <si>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</si>
  <si>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</si>
  <si>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</si>
  <si>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</si>
  <si>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</si>
  <si>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</si>
  <si>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</si>
  <si>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</si>
  <si>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</si>
  <si>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</si>
  <si>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</si>
  <si>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</si>
  <si>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</si>
  <si>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</si>
  <si>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</si>
  <si>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</si>
  <si>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</si>
  <si>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</si>
  <si>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</si>
  <si>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</si>
  <si>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</si>
  <si>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</si>
  <si>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</si>
  <si>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</si>
  <si>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</si>
  <si>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</si>
  <si>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</si>
  <si>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</si>
  <si>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</si>
  <si>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</si>
  <si>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</si>
  <si>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</si>
  <si>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</si>
  <si>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</si>
  <si>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</si>
  <si>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</si>
  <si>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</si>
  <si>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</si>
  <si>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</si>
  <si>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</si>
  <si>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</si>
  <si>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</si>
  <si>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</si>
  <si>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</si>
  <si>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</si>
  <si>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</si>
  <si>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</si>
  <si>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</si>
  <si>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</si>
  <si>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</si>
  <si>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</si>
  <si>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</si>
  <si>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</si>
  <si>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</si>
  <si>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</si>
  <si>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</si>
  <si>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</si>
  <si>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</si>
  <si>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</si>
  <si>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</si>
  <si>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</si>
  <si>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</si>
  <si>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</si>
  <si>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</si>
  <si>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</si>
  <si>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</si>
  <si>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</si>
  <si>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</si>
  <si>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</si>
  <si>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</si>
  <si>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</si>
  <si>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</si>
  <si>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</si>
  <si>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</si>
  <si>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</si>
  <si>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</si>
  <si>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</si>
  <si>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</si>
  <si>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</si>
  <si>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</si>
  <si>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</si>
  <si>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</si>
  <si>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</si>
  <si>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</si>
  <si>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</si>
  <si>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</si>
  <si>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</si>
  <si>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</si>
  <si>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</si>
  <si>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</si>
  <si>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</si>
  <si>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</si>
  <si>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</si>
  <si>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</si>
  <si>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</si>
  <si>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</si>
  <si>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</si>
  <si>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</si>
  <si>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</si>
  <si>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</si>
  <si>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</si>
  <si>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</si>
  <si>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</si>
  <si>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</si>
  <si>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</si>
  <si>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</si>
  <si>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</si>
  <si>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</si>
  <si>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</si>
  <si>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</si>
  <si>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</si>
  <si>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</si>
  <si>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</si>
  <si>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</si>
  <si>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</si>
  <si>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</si>
  <si>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</si>
  <si>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</si>
  <si>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</si>
  <si>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</si>
  <si>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</si>
  <si>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</si>
  <si>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</si>
  <si>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</si>
  <si>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</si>
  <si>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</si>
  <si>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</si>
  <si>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</si>
  <si>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</si>
  <si>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</si>
  <si>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</si>
  <si>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</si>
  <si>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</si>
  <si>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</si>
  <si>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</si>
  <si>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</si>
  <si>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</si>
  <si>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</si>
  <si>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</si>
  <si>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</si>
  <si>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</si>
  <si>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</si>
  <si>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</si>
  <si>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</si>
  <si>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</si>
  <si>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</si>
  <si>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</si>
  <si>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</si>
  <si>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</si>
  <si>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</si>
  <si>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</si>
  <si>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</si>
  <si>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</si>
  <si>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</si>
  <si>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</si>
  <si>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</si>
  <si>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</si>
  <si>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</si>
  <si>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</si>
  <si>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</si>
  <si>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</si>
  <si>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</si>
  <si>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</si>
  <si>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</si>
  <si>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</si>
  <si>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</si>
  <si>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</si>
  <si>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</si>
  <si>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</si>
  <si>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</si>
  <si>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</si>
  <si>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</si>
  <si>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</si>
  <si>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</si>
  <si>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</si>
  <si>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</si>
  <si>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</si>
  <si>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</si>
  <si>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</si>
  <si>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</si>
  <si>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</si>
  <si>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</si>
  <si>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</si>
  <si>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</si>
  <si>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</si>
  <si>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</si>
  <si>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</si>
  <si>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</si>
  <si>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</si>
  <si>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</si>
  <si>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</si>
  <si>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</si>
  <si>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</si>
  <si>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</si>
  <si>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</si>
  <si>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</si>
  <si>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</si>
  <si>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</si>
  <si>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</si>
  <si>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</si>
  <si>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</si>
  <si>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</si>
  <si>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</si>
  <si>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</si>
  <si>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</si>
  <si>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</si>
  <si>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</si>
  <si>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</si>
  <si>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</si>
  <si>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</si>
  <si>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</si>
  <si>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</si>
  <si>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</si>
  <si>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</si>
  <si>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</si>
  <si>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</si>
  <si>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</si>
  <si>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</si>
  <si>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</si>
  <si>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</si>
  <si>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</si>
  <si>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</si>
  <si>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</si>
  <si>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</si>
  <si>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</si>
  <si>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</si>
  <si>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</si>
  <si>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</si>
  <si>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</si>
  <si>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</si>
  <si>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</si>
  <si>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</si>
  <si>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</si>
  <si>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</si>
  <si>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</si>
  <si>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</si>
  <si>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</si>
  <si>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</si>
  <si>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</si>
  <si>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</si>
  <si>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</si>
  <si>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</si>
  <si>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</si>
  <si>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</si>
  <si>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</si>
  <si>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</si>
  <si>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</si>
  <si>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</si>
  <si>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</si>
  <si>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</si>
  <si>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</si>
  <si>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</si>
  <si>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</si>
  <si>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</si>
  <si>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</si>
  <si>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</si>
  <si>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</si>
  <si>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</si>
  <si>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</si>
  <si>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</si>
  <si>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</si>
  <si>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</si>
  <si>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</si>
  <si>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</si>
  <si>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</si>
  <si>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</si>
  <si>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</si>
  <si>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</si>
  <si>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</si>
  <si>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</si>
  <si>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</si>
  <si>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</si>
  <si>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</si>
  <si>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</si>
  <si>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</si>
  <si>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</si>
  <si>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</si>
  <si>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</si>
  <si>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</si>
  <si>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</si>
  <si>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</si>
  <si>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</si>
  <si>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</si>
  <si>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</si>
  <si>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</si>
  <si>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</si>
  <si>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</si>
  <si>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</si>
  <si>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</si>
  <si>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</si>
  <si>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</si>
  <si>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</si>
  <si>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</si>
  <si>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</si>
  <si>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</si>
  <si>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</si>
  <si>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</si>
  <si>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</si>
  <si>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</si>
  <si>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</si>
  <si>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</si>
  <si>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</si>
  <si>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</si>
  <si>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</si>
  <si>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</si>
  <si>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</si>
  <si>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</si>
  <si>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</si>
  <si>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</si>
  <si>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</si>
  <si>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</si>
  <si>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</si>
  <si>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</si>
  <si>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</si>
  <si>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</si>
  <si>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</si>
  <si>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</si>
  <si>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</si>
  <si>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</si>
  <si>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</si>
  <si>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</si>
  <si>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</si>
  <si>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</si>
  <si>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</si>
  <si>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</si>
  <si>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</si>
  <si>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</si>
  <si>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</si>
  <si>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</si>
  <si>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</si>
  <si>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</si>
  <si>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</si>
  <si>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</si>
  <si>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</si>
  <si>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</si>
  <si>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</si>
  <si>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</si>
  <si>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</si>
  <si>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</si>
  <si>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</si>
  <si>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</si>
  <si>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</si>
  <si>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</si>
  <si>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</si>
  <si>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</si>
  <si>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</si>
  <si>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</si>
  <si>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</si>
  <si>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</si>
  <si>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</si>
  <si>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</si>
  <si>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</si>
  <si>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</si>
  <si>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</si>
  <si>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</si>
  <si>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</si>
  <si>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</si>
  <si>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</si>
  <si>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</si>
  <si>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</si>
  <si>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</si>
  <si>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</si>
  <si>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</si>
  <si>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</si>
  <si>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</si>
  <si>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</si>
  <si>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</si>
  <si>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</si>
  <si>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</si>
  <si>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</si>
  <si>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</si>
  <si>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</si>
  <si>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</si>
  <si>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</si>
  <si>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</si>
  <si>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</si>
  <si>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</si>
  <si>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</si>
  <si>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</si>
  <si>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</si>
  <si>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</si>
  <si>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</si>
  <si>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</si>
  <si>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</si>
  <si>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</si>
  <si>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</si>
  <si>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</si>
  <si>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</si>
  <si>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</si>
  <si>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</si>
  <si>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</si>
  <si>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</si>
  <si>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</si>
  <si>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</si>
  <si>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</si>
  <si>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</si>
  <si>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</si>
  <si>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</si>
  <si>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</si>
  <si>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</si>
  <si>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</si>
  <si>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</si>
  <si>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</si>
  <si>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</si>
  <si>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</si>
  <si>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</si>
  <si>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</si>
  <si>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</si>
  <si>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</si>
  <si>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</si>
  <si>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</si>
  <si>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</si>
  <si>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</si>
  <si>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</si>
  <si>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</si>
  <si>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</si>
  <si>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</si>
  <si>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</si>
  <si>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</si>
  <si>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</si>
  <si>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</si>
  <si>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</si>
  <si>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</si>
  <si>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</si>
  <si>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</si>
  <si>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</si>
  <si>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</si>
  <si>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</si>
  <si>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</si>
  <si>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</si>
  <si>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</si>
  <si>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</si>
  <si>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</si>
  <si>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</si>
  <si>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</si>
  <si>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</si>
  <si>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</si>
  <si>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</si>
  <si>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</si>
  <si>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</si>
  <si>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</si>
  <si>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</si>
  <si>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</si>
  <si>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</si>
  <si>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</si>
  <si>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</si>
  <si>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</si>
  <si>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</si>
  <si>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</si>
  <si>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</si>
  <si>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</si>
  <si>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</si>
  <si>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</si>
  <si>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</si>
  <si>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</si>
  <si>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</si>
  <si>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</si>
  <si>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</si>
  <si>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</si>
  <si>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</si>
  <si>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</si>
  <si>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</si>
  <si>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</si>
  <si>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</si>
  <si>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</si>
  <si>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</si>
  <si>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</si>
  <si>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</si>
  <si>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</si>
  <si>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</si>
  <si>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</si>
  <si>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</si>
  <si>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</si>
  <si>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</si>
  <si>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</si>
  <si>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</si>
  <si>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</si>
  <si>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</si>
  <si>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</si>
  <si>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</si>
  <si>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</si>
  <si>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</si>
  <si>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</si>
  <si>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</si>
  <si>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</si>
  <si>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</si>
  <si>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</si>
  <si>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</si>
  <si>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</si>
  <si>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</si>
  <si>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</si>
  <si>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</si>
  <si>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</si>
  <si>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</si>
  <si>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</si>
  <si>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</si>
  <si>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</si>
  <si>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</si>
  <si>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</si>
  <si>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</si>
  <si>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</si>
  <si>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</si>
  <si>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</si>
  <si>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</si>
  <si>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</si>
  <si>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</si>
  <si>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</si>
  <si>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</si>
  <si>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</si>
  <si>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</si>
  <si>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</si>
  <si>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</si>
  <si>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</si>
  <si>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</si>
  <si>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</si>
  <si>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</si>
  <si>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</si>
  <si>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</si>
  <si>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</si>
  <si>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</si>
  <si>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</si>
  <si>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</si>
  <si>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</si>
  <si>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</si>
  <si>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</si>
  <si>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</si>
  <si>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</si>
  <si>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</si>
  <si>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</si>
  <si>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</si>
  <si>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</si>
  <si>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</si>
  <si>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</si>
  <si>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</si>
  <si>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</si>
  <si>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</si>
  <si>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</si>
  <si>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</si>
  <si>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</si>
  <si>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</si>
  <si>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</si>
  <si>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</si>
  <si>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</si>
  <si>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</si>
  <si>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</si>
  <si>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</si>
  <si>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</si>
  <si>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</si>
  <si>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</si>
  <si>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</si>
  <si>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</si>
  <si>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</si>
  <si>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</si>
  <si>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</si>
  <si>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</si>
  <si>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</si>
  <si>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</si>
  <si>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</si>
  <si>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</si>
  <si>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</si>
  <si>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</si>
  <si>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</si>
  <si>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</si>
  <si>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</si>
  <si>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</si>
  <si>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</si>
  <si>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</si>
  <si>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</si>
  <si>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</si>
  <si>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</si>
  <si>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</si>
  <si>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</si>
  <si>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</si>
  <si>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</si>
  <si>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</si>
  <si>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</si>
  <si>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</si>
  <si>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</si>
  <si>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</si>
  <si>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</si>
  <si>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</si>
  <si>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</si>
  <si>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</si>
  <si>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</si>
  <si>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</si>
  <si>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</si>
  <si>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</si>
  <si>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</si>
  <si>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</si>
  <si>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</si>
  <si>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</si>
  <si>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</si>
  <si>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</si>
  <si>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</si>
  <si>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</si>
  <si>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</si>
  <si>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</si>
  <si>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</si>
  <si>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</si>
  <si>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</si>
  <si>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</si>
  <si>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</si>
  <si>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</si>
  <si>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</si>
  <si>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</si>
  <si>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</si>
  <si>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</si>
  <si>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</si>
  <si>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</si>
  <si>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</si>
  <si>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</si>
  <si>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</si>
  <si>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</si>
  <si>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</si>
  <si>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</si>
  <si>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</si>
  <si>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</si>
  <si>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</si>
  <si>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</si>
  <si>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</si>
  <si>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</si>
  <si>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</si>
  <si>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</si>
  <si>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</si>
  <si>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</si>
  <si>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</si>
  <si>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</si>
  <si>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</si>
  <si>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</si>
  <si>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</si>
  <si>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</si>
  <si>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</si>
  <si>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</si>
  <si>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</si>
  <si>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</si>
  <si>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</si>
  <si>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</si>
  <si>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</si>
  <si>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</si>
  <si>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</si>
  <si>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</si>
  <si>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</si>
  <si>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</si>
  <si>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</si>
  <si>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</si>
  <si>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</si>
  <si>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</si>
  <si>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</si>
  <si>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</si>
  <si>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</si>
  <si>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</si>
  <si>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</si>
  <si>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</si>
  <si>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</si>
  <si>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</si>
  <si>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</si>
  <si>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</si>
  <si>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</si>
  <si>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</si>
  <si>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</si>
  <si>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</si>
  <si>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</si>
  <si>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</si>
  <si>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</si>
  <si>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</si>
  <si>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</si>
  <si>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</si>
  <si>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</si>
  <si>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</si>
  <si>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</si>
  <si>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</si>
  <si>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</si>
  <si>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</si>
  <si>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</si>
  <si>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</si>
  <si>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</si>
  <si>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</si>
  <si>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</si>
  <si>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</si>
  <si>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</si>
  <si>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</si>
  <si>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</si>
  <si>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</si>
  <si>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</si>
  <si>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</si>
  <si>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</si>
  <si>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</si>
  <si>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</si>
  <si>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</si>
  <si>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</si>
  <si>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</si>
  <si>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</si>
  <si>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</si>
  <si>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</si>
  <si>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</si>
  <si>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</si>
  <si>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</si>
  <si>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</si>
  <si>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</si>
  <si>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</si>
  <si>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</si>
  <si>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</si>
  <si>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</si>
  <si>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</si>
  <si>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</si>
  <si>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</si>
  <si>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</si>
  <si>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</si>
  <si>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</si>
  <si>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</si>
  <si>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</si>
  <si>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</si>
  <si>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</si>
  <si>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</si>
  <si>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</si>
  <si>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</si>
  <si>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</si>
  <si>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</si>
  <si>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</si>
  <si>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</si>
  <si>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</si>
  <si>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</si>
  <si>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</si>
  <si>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</si>
  <si>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</si>
  <si>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</si>
  <si>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</si>
  <si>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</si>
  <si>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</si>
  <si>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</si>
  <si>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</si>
  <si>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</si>
  <si>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</si>
  <si>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</si>
  <si>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</si>
  <si>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</si>
  <si>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</si>
  <si>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</si>
  <si>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</si>
  <si>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</si>
  <si>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</si>
  <si>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</si>
  <si>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</si>
  <si>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</si>
  <si>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</si>
  <si>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</si>
  <si>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</si>
  <si>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</si>
  <si>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</si>
  <si>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</si>
  <si>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</si>
  <si>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</si>
  <si>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</si>
  <si>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</si>
  <si>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</si>
  <si>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</si>
  <si>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</si>
  <si>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</si>
  <si>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</si>
  <si>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</si>
  <si>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</si>
  <si>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</si>
  <si>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</si>
  <si>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</si>
  <si>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</si>
  <si>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</si>
  <si>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</si>
  <si>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</si>
  <si>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</si>
  <si>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</si>
  <si>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</si>
  <si>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</si>
  <si>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</si>
  <si>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</si>
  <si>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</si>
  <si>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</si>
  <si>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</si>
  <si>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</si>
  <si>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</si>
  <si>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</si>
  <si>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</si>
  <si>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</si>
  <si>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</si>
  <si>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</si>
  <si>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</si>
  <si>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</si>
  <si>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</si>
  <si>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</si>
  <si>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</si>
  <si>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</si>
  <si>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</si>
  <si>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</si>
  <si>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</si>
  <si>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</si>
  <si>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</si>
  <si>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</si>
  <si>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</si>
  <si>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</si>
  <si>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</si>
  <si>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</si>
  <si>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</si>
  <si>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</si>
  <si>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</si>
  <si>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</si>
  <si>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</si>
  <si>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</si>
  <si>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</si>
  <si>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</si>
  <si>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</si>
  <si>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</si>
  <si>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</si>
  <si>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</si>
  <si>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</si>
  <si>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</si>
  <si>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</si>
  <si>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</si>
  <si>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</si>
  <si>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</si>
  <si>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</si>
  <si>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</si>
  <si>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</si>
  <si>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</si>
  <si>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</si>
  <si>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</si>
  <si>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</si>
  <si>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</si>
  <si>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</si>
  <si>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</si>
  <si>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</si>
  <si>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</si>
  <si>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</si>
  <si>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</si>
  <si>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</si>
  <si>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</si>
  <si>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</si>
  <si>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</si>
  <si>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</si>
  <si>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</si>
  <si>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</si>
  <si>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</si>
  <si>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</si>
  <si>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</si>
  <si>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</si>
  <si>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</si>
  <si>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</si>
  <si>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</si>
  <si>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</si>
  <si>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</si>
  <si>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</si>
  <si>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</si>
  <si>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</si>
  <si>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</si>
  <si>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</si>
  <si>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</si>
  <si>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</si>
  <si>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</si>
  <si>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</si>
  <si>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</si>
  <si>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</si>
  <si>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</si>
  <si>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</si>
  <si>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</si>
  <si>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</si>
  <si>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</si>
  <si>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</si>
  <si>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</si>
  <si>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</si>
  <si>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</si>
  <si>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</si>
  <si>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</si>
  <si>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</si>
  <si>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</si>
  <si>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</si>
  <si>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</si>
  <si>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</si>
  <si>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</si>
  <si>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</si>
  <si>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</si>
  <si>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</si>
  <si>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</si>
  <si>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</si>
  <si>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</si>
  <si>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</si>
  <si>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</si>
  <si>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</si>
  <si>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</si>
  <si>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</si>
  <si>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</si>
  <si>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</si>
  <si>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</si>
  <si>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</si>
  <si>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</si>
  <si>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</si>
  <si>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</si>
  <si>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</si>
  <si>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</si>
  <si>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</si>
  <si>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</si>
  <si>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</si>
  <si>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</si>
  <si>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</si>
  <si>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</si>
  <si>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</si>
  <si>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</si>
  <si>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</si>
  <si>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</si>
  <si>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</si>
  <si>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</si>
  <si>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</si>
  <si>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</si>
  <si>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</si>
  <si>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</si>
  <si>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</si>
  <si>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</si>
  <si>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</si>
  <si>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</si>
  <si>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</si>
  <si>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</si>
  <si>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</si>
  <si>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</si>
  <si>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</si>
  <si>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</si>
  <si>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</si>
  <si>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</si>
  <si>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</si>
  <si>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</si>
  <si>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</si>
  <si>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</si>
  <si>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</si>
  <si>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</si>
  <si>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</si>
  <si>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</si>
  <si>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</si>
  <si>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</si>
  <si>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</si>
  <si>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</si>
  <si>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</si>
  <si>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</si>
  <si>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</si>
  <si>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</si>
  <si>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</si>
  <si>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</si>
  <si>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</si>
  <si>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</si>
  <si>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</si>
  <si>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</si>
  <si>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</si>
  <si>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</si>
  <si>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</si>
  <si>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</si>
  <si>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</si>
  <si>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</si>
  <si>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</si>
  <si>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</si>
  <si>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</si>
  <si>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</si>
  <si>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</si>
  <si>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</si>
  <si>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</si>
  <si>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</si>
  <si>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</si>
  <si>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</si>
  <si>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</si>
  <si>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</si>
  <si>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</si>
  <si>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</si>
  <si>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</si>
  <si>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</si>
  <si>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</si>
  <si>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</si>
  <si>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</si>
  <si>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</si>
  <si>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</si>
  <si>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</si>
  <si>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</si>
  <si>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</si>
  <si>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</si>
  <si>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</si>
  <si>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</si>
  <si>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</si>
  <si>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</si>
  <si>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</si>
  <si>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</si>
  <si>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</si>
  <si>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</si>
  <si>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</si>
  <si>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</si>
  <si>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</si>
  <si>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</si>
  <si>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</si>
  <si>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</si>
  <si>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</si>
  <si>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</si>
  <si>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</si>
  <si>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</si>
  <si>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</si>
  <si>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</si>
  <si>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</si>
  <si>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</si>
  <si>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</si>
  <si>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</si>
  <si>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</si>
  <si>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</si>
  <si>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</si>
  <si>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</si>
  <si>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</si>
  <si>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</si>
  <si>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</si>
  <si>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</si>
  <si>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</si>
  <si>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</si>
  <si>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</si>
  <si>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</si>
  <si>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</si>
  <si>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</si>
  <si>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</si>
  <si>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</si>
  <si>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</si>
  <si>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</si>
  <si>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</si>
  <si>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</si>
  <si>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</si>
  <si>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</si>
  <si>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</si>
  <si>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</si>
  <si>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</si>
  <si>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</si>
  <si>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</si>
  <si>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</si>
  <si>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</si>
  <si>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</si>
  <si>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</si>
  <si>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</si>
  <si>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</si>
  <si>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</si>
  <si>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</si>
  <si>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</si>
  <si>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</si>
  <si>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</si>
  <si>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</si>
  <si>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</si>
  <si>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</si>
  <si>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</si>
  <si>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</si>
  <si>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</si>
  <si>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</si>
  <si>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</si>
  <si>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</si>
  <si>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</si>
  <si>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</si>
  <si>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</si>
  <si>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</si>
  <si>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</si>
  <si>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</si>
  <si>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</si>
  <si>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</si>
  <si>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</si>
  <si>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</si>
  <si>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</si>
  <si>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</si>
  <si>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</si>
  <si>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</si>
  <si>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</si>
  <si>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</si>
  <si>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</si>
  <si>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</si>
  <si>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</si>
  <si>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</si>
  <si>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</si>
  <si>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</si>
  <si>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</si>
  <si>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</si>
  <si>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</si>
  <si>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</si>
  <si>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</si>
  <si>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</si>
  <si>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</si>
  <si>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</si>
  <si>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</si>
  <si>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</si>
  <si>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</si>
  <si>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</si>
  <si>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</si>
  <si>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</si>
  <si>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</si>
  <si>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</si>
  <si>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</si>
  <si>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</si>
  <si>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</si>
  <si>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</si>
  <si>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</si>
  <si>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</si>
  <si>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</si>
  <si>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</si>
  <si>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</si>
  <si>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</si>
  <si>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</si>
  <si>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</si>
  <si>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</si>
  <si>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</si>
  <si>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</si>
  <si>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</si>
  <si>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</si>
  <si>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</si>
  <si>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</si>
  <si>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</si>
  <si>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</si>
  <si>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</si>
  <si>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</si>
  <si>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</si>
  <si>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</si>
  <si>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</si>
  <si>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</si>
  <si>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</si>
  <si>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</si>
  <si>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</si>
  <si>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</si>
  <si>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</si>
  <si>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</si>
  <si>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</si>
  <si>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</si>
  <si>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</si>
  <si>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</si>
  <si>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</si>
  <si>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</si>
  <si>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</si>
  <si>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</si>
  <si>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</si>
  <si>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</si>
  <si>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</si>
  <si>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</si>
  <si>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</si>
  <si>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</si>
  <si>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</si>
  <si>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</si>
  <si>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</si>
  <si>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</si>
  <si>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</si>
  <si>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</si>
  <si>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</si>
  <si>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</si>
  <si>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</si>
  <si>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</si>
  <si>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</si>
  <si>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</si>
  <si>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</si>
  <si>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</si>
  <si>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</si>
  <si>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</si>
  <si>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</si>
  <si>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</si>
  <si>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</si>
  <si>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</si>
  <si>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</si>
  <si>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</si>
  <si>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</si>
  <si>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</si>
  <si>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</si>
  <si>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</si>
  <si>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</si>
  <si>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</si>
  <si>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</si>
  <si>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</si>
  <si>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</si>
  <si>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</si>
  <si>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</si>
  <si>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</si>
  <si>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</si>
  <si>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</si>
  <si>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</si>
  <si>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</si>
  <si>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</si>
  <si>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</si>
  <si>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</si>
  <si>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</si>
  <si>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</si>
  <si>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</si>
  <si>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</si>
  <si>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</si>
  <si>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</si>
  <si>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</si>
  <si>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</si>
  <si>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</si>
  <si>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</si>
  <si>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</si>
  <si>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</si>
  <si>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</si>
  <si>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</si>
  <si>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</si>
  <si>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</si>
  <si>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</si>
  <si>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</si>
  <si>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</si>
  <si>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</si>
  <si>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</si>
  <si>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</si>
  <si>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</si>
  <si>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</si>
  <si>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</si>
  <si>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</si>
  <si>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</si>
  <si>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</si>
  <si>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</si>
  <si>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</si>
  <si>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</si>
  <si>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</si>
  <si>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</si>
  <si>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</si>
  <si>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</si>
  <si>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</si>
  <si>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</si>
  <si>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</si>
  <si>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</si>
  <si>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</si>
  <si>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</si>
  <si>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</si>
  <si>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</si>
  <si>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</si>
  <si>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</si>
  <si>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</si>
  <si>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</si>
  <si>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</si>
  <si>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</si>
  <si>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</si>
  <si>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</si>
  <si>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</si>
  <si>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</si>
  <si>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</si>
  <si>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</si>
  <si>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</si>
  <si>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</si>
  <si>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</si>
  <si>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</si>
  <si>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</si>
  <si>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</si>
  <si>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</si>
  <si>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</si>
  <si>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</si>
  <si>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</si>
  <si>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</si>
  <si>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</si>
  <si>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</si>
  <si>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</si>
  <si>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</si>
  <si>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</si>
  <si>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</si>
  <si>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</si>
  <si>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</si>
  <si>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</si>
  <si>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</si>
  <si>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</si>
  <si>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</si>
  <si>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</si>
  <si>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</si>
  <si>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</si>
  <si>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</si>
  <si>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</si>
  <si>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</si>
  <si>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</si>
  <si>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</si>
  <si>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</si>
  <si>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</si>
  <si>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</si>
  <si>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</si>
  <si>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</si>
  <si>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</si>
  <si>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</si>
  <si>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</si>
  <si>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</si>
  <si>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</si>
  <si>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</si>
  <si>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</si>
  <si>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</si>
  <si>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</si>
  <si>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</si>
  <si>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</si>
  <si>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</si>
  <si>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</si>
  <si>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</si>
  <si>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</si>
  <si>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</si>
  <si>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</si>
  <si>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</si>
  <si>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</si>
  <si>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</si>
  <si>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</si>
  <si>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</si>
  <si>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</si>
  <si>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</si>
  <si>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</si>
  <si>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</si>
  <si>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</si>
  <si>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</si>
  <si>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</si>
  <si>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</si>
  <si>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</si>
  <si>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</si>
  <si>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</si>
  <si>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</si>
  <si>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</si>
  <si>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</si>
  <si>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</si>
  <si>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</si>
  <si>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</si>
  <si>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</si>
  <si>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</si>
  <si>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</si>
  <si>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</si>
  <si>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</si>
  <si>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</si>
  <si>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</si>
  <si>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</si>
  <si>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</si>
  <si>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</si>
  <si>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</si>
  <si>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</si>
  <si>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</si>
  <si>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</si>
  <si>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</si>
  <si>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</si>
  <si>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</si>
  <si>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</si>
  <si>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</si>
  <si>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</si>
  <si>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</si>
  <si>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</si>
  <si>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</si>
  <si>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</si>
  <si>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</si>
  <si>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</si>
  <si>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</si>
  <si>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</si>
  <si>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</si>
  <si>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</si>
  <si>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</si>
  <si>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</si>
  <si>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</si>
  <si>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</si>
  <si>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</si>
  <si>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</si>
  <si>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</si>
  <si>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</si>
  <si>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</si>
  <si>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</si>
  <si>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</si>
  <si>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</si>
  <si>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</si>
  <si>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</si>
  <si>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</si>
  <si>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</si>
  <si>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</si>
  <si>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</si>
  <si>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</si>
  <si>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</si>
  <si>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</si>
  <si>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</si>
  <si>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</si>
  <si>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</si>
  <si>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</si>
  <si>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</si>
  <si>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</si>
  <si>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</si>
  <si>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</si>
  <si>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</si>
  <si>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</si>
  <si>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</si>
  <si>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</si>
  <si>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</si>
  <si>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</si>
  <si>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</si>
  <si>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</si>
  <si>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</si>
  <si>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</si>
  <si>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</si>
  <si>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</si>
  <si>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</si>
  <si>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</si>
  <si>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</si>
  <si>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</si>
  <si>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</si>
  <si>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</si>
  <si>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</si>
  <si>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</si>
  <si>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</si>
  <si>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</si>
  <si>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</si>
  <si>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</si>
  <si>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</si>
  <si>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</si>
  <si>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</si>
  <si>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</si>
  <si>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</si>
  <si>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</si>
  <si>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</si>
  <si>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</si>
  <si>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</si>
  <si>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</si>
  <si>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</si>
  <si>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</si>
  <si>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</si>
  <si>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</si>
  <si>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</si>
  <si>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</si>
  <si>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</si>
  <si>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</si>
  <si>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</si>
  <si>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</si>
  <si>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</si>
  <si>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</si>
  <si>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</si>
  <si>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</si>
  <si>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</si>
  <si>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</si>
  <si>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</si>
  <si>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</si>
  <si>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</si>
  <si>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</si>
  <si>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</si>
  <si>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</si>
  <si>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</si>
  <si>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</si>
  <si>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</si>
  <si>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</si>
  <si>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</si>
  <si>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</si>
  <si>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</si>
  <si>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</si>
  <si>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</si>
  <si>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</si>
  <si>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</si>
  <si>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</si>
  <si>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</si>
  <si>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</si>
  <si>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</si>
  <si>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</si>
  <si>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</si>
  <si>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</si>
  <si>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</si>
  <si>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</si>
  <si>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</si>
  <si>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</si>
  <si>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</si>
  <si>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</si>
  <si>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</si>
  <si>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</si>
  <si>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</si>
  <si>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</si>
  <si>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</si>
  <si>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</si>
  <si>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</si>
  <si>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</si>
  <si>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</si>
  <si>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</si>
  <si>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</si>
  <si>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</si>
  <si>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</si>
  <si>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</si>
  <si>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</si>
  <si>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</si>
  <si>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</si>
  <si>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</si>
  <si>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</si>
  <si>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</si>
  <si>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</si>
  <si>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</si>
  <si>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</si>
  <si>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</si>
  <si>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</si>
  <si>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</si>
  <si>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</si>
  <si>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</si>
  <si>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</si>
  <si>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</si>
  <si>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</si>
  <si>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</si>
  <si>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</si>
  <si>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</si>
  <si>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</si>
  <si>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</si>
  <si>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</si>
  <si>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</si>
  <si>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</si>
  <si>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</si>
  <si>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</si>
  <si>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</si>
  <si>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</si>
  <si>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</si>
  <si>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</si>
  <si>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</si>
  <si>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</si>
  <si>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</si>
  <si>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</si>
  <si>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</si>
  <si>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</si>
  <si>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</si>
  <si>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</si>
  <si>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</si>
  <si>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</si>
  <si>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</si>
  <si>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</si>
  <si>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</si>
  <si>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</si>
  <si>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</si>
  <si>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</si>
  <si>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</si>
  <si>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</si>
  <si>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</si>
  <si>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</si>
  <si>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</si>
  <si>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</si>
  <si>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</si>
  <si>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</si>
  <si>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</si>
  <si>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</si>
  <si>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</si>
  <si>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</si>
  <si>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</si>
  <si>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</si>
  <si>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</si>
  <si>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</si>
  <si>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</si>
  <si>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</si>
  <si>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</si>
  <si>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</si>
  <si>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</si>
  <si>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</si>
  <si>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</si>
  <si>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</si>
  <si>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</si>
  <si>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</si>
  <si>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</si>
  <si>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</si>
  <si>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</si>
  <si>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</si>
  <si>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</si>
  <si>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</si>
  <si>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</si>
  <si>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</si>
  <si>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</si>
  <si>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</si>
  <si>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</si>
  <si>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</si>
  <si>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</si>
  <si>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</si>
  <si>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</si>
  <si>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</si>
  <si>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</si>
  <si>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</si>
  <si>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</si>
  <si>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</si>
  <si>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</si>
  <si>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</si>
  <si>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</si>
  <si>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</si>
  <si>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</si>
  <si>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</si>
  <si>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</si>
  <si>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</si>
  <si>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</si>
  <si>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</si>
  <si>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</si>
  <si>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</si>
  <si>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</si>
  <si>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</si>
  <si>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</si>
  <si>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</si>
  <si>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</si>
  <si>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</si>
  <si>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</si>
  <si>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</si>
  <si>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</si>
  <si>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</si>
  <si>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</si>
  <si>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</si>
  <si>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</si>
  <si>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</si>
  <si>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</si>
  <si>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</si>
  <si>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</si>
  <si>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</si>
  <si>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</si>
  <si>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</si>
  <si>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</si>
  <si>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</si>
  <si>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</si>
  <si>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</si>
  <si>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</si>
  <si>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</si>
  <si>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</si>
  <si>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</si>
  <si>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</si>
  <si>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</si>
  <si>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</si>
  <si>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</si>
  <si>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</si>
  <si>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</si>
  <si>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</si>
  <si>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</si>
  <si>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</si>
  <si>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</si>
  <si>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</si>
  <si>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</si>
  <si>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</si>
  <si>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</si>
  <si>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</si>
  <si>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</si>
  <si>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</si>
  <si>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</si>
  <si>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</si>
  <si>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</si>
  <si>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</si>
  <si>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</si>
  <si>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</si>
  <si>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</si>
  <si>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</si>
  <si>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</si>
  <si>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</si>
  <si>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</si>
  <si>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</si>
  <si>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</si>
  <si>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</si>
  <si>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</si>
  <si>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</si>
  <si>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</si>
  <si>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</si>
  <si>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</si>
  <si>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</si>
  <si>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</si>
  <si>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</si>
  <si>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</si>
  <si>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</si>
  <si>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</si>
  <si>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</si>
  <si>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</si>
  <si>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</si>
  <si>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</si>
  <si>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</si>
  <si>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</si>
  <si>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</si>
  <si>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</si>
  <si>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</si>
  <si>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</si>
  <si>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</si>
  <si>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</si>
  <si>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</si>
  <si>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</si>
  <si>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</si>
  <si>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</si>
  <si>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</si>
  <si>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</si>
  <si>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</si>
  <si>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</si>
  <si>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</si>
  <si>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</si>
  <si>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</si>
  <si>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</si>
  <si>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</si>
  <si>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</si>
  <si>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</si>
  <si>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</si>
  <si>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</si>
  <si>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</si>
  <si>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</si>
  <si>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</si>
  <si>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</si>
  <si>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</si>
  <si>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</si>
  <si>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</si>
  <si>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</si>
  <si>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</si>
  <si>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</si>
  <si>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</si>
  <si>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</si>
  <si>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</si>
  <si>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</si>
  <si>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</si>
  <si>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</si>
  <si>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</si>
  <si>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</si>
  <si>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</si>
  <si>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</si>
  <si>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</si>
  <si>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</si>
  <si>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</si>
  <si>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</si>
  <si>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</si>
  <si>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</si>
  <si>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</si>
  <si>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</si>
  <si>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</si>
  <si>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</si>
  <si>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</si>
  <si>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</si>
  <si>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</si>
  <si>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</si>
  <si>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</si>
  <si>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</si>
  <si>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</si>
  <si>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</si>
  <si>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</si>
  <si>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</si>
  <si>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</si>
  <si>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</si>
  <si>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</si>
  <si>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</si>
  <si>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</si>
  <si>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</si>
  <si>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</si>
  <si>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</si>
  <si>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</si>
  <si>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</si>
  <si>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</si>
  <si>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</si>
  <si>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</si>
  <si>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</si>
  <si>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</si>
  <si>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</si>
  <si>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</si>
  <si>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</si>
  <si>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</si>
  <si>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</si>
  <si>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</si>
  <si>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</si>
  <si>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</si>
  <si>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</si>
  <si>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</si>
  <si>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</si>
  <si>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</si>
  <si>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</si>
  <si>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</si>
  <si>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</si>
  <si>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</si>
  <si>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</si>
  <si>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</si>
  <si>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</si>
  <si>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</si>
  <si>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</si>
  <si>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</si>
  <si>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</si>
  <si>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</si>
  <si>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</si>
  <si>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</si>
  <si>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</si>
  <si>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</si>
  <si>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</si>
  <si>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</si>
  <si>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</si>
  <si>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</si>
  <si>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</si>
  <si>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</si>
  <si>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</si>
  <si>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</si>
  <si>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</si>
  <si>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</si>
  <si>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</si>
  <si>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</si>
  <si>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</si>
  <si>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</si>
  <si>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</si>
  <si>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</si>
  <si>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</si>
  <si>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</si>
  <si>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</si>
  <si>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</si>
  <si>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</si>
  <si>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</si>
  <si>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</si>
  <si>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</si>
  <si>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</si>
  <si>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</si>
  <si>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</si>
  <si>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</si>
  <si>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</si>
  <si>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</si>
  <si>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</si>
  <si>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</si>
  <si>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</si>
  <si>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</si>
  <si>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</si>
  <si>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</si>
  <si>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</si>
  <si>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</si>
  <si>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</si>
  <si>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</si>
  <si>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</si>
  <si>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</si>
  <si>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</si>
  <si>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</si>
  <si>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</si>
  <si>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</si>
  <si>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</si>
  <si>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</si>
  <si>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</si>
  <si>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</si>
  <si>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</si>
  <si>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</si>
  <si>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</si>
  <si>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</si>
  <si>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</si>
  <si>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</si>
  <si>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</si>
  <si>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</si>
  <si>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</si>
  <si>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</si>
  <si>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</si>
  <si>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</si>
  <si>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</si>
  <si>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</si>
  <si>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</si>
  <si>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</si>
  <si>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</si>
  <si>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</si>
  <si>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</si>
  <si>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</si>
  <si>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</si>
  <si>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</si>
  <si>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</si>
  <si>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</si>
  <si>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</si>
  <si>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</si>
  <si>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</si>
  <si>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</si>
  <si>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</si>
  <si>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</si>
  <si>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</si>
  <si>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</si>
  <si>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</si>
  <si>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</si>
  <si>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</si>
  <si>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</si>
  <si>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</si>
  <si>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</si>
  <si>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</si>
  <si>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</si>
  <si>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</si>
  <si>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</si>
  <si>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</si>
  <si>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</si>
  <si>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</si>
  <si>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</si>
  <si>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</si>
  <si>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</si>
  <si>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</si>
  <si>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</si>
  <si>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</si>
  <si>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</si>
  <si>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</si>
  <si>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</si>
  <si>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</si>
  <si>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</si>
  <si>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</si>
  <si>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</si>
  <si>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</si>
  <si>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</si>
  <si>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</si>
  <si>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</si>
  <si>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</si>
  <si>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</si>
  <si>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</si>
  <si>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</si>
  <si>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</si>
  <si>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</si>
  <si>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</si>
  <si>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</si>
  <si>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</si>
  <si>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</si>
  <si>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</si>
  <si>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</si>
  <si>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</si>
  <si>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</si>
  <si>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</si>
  <si>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</si>
  <si>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</si>
  <si>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</si>
  <si>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</si>
  <si>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</si>
  <si>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</si>
  <si>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</si>
  <si>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</si>
  <si>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</si>
  <si>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</si>
  <si>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</si>
  <si>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</si>
  <si>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</si>
  <si>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</si>
  <si>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</si>
  <si>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</si>
  <si>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</si>
  <si>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</si>
  <si>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</si>
  <si>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</si>
  <si>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</si>
  <si>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</si>
  <si>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</si>
  <si>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</si>
  <si>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</si>
  <si>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</si>
  <si>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</si>
  <si>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</si>
  <si>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</si>
  <si>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</si>
  <si>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</si>
  <si>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</si>
  <si>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</si>
  <si>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</si>
  <si>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</si>
  <si>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</si>
  <si>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</si>
  <si>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</si>
  <si>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</si>
  <si>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</si>
  <si>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</si>
  <si>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</si>
  <si>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</si>
  <si>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</si>
  <si>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</si>
  <si>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</si>
  <si>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</si>
  <si>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</si>
  <si>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</si>
  <si>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</si>
  <si>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</si>
  <si>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</si>
  <si>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</si>
  <si>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</si>
  <si>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</si>
  <si>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</si>
  <si>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</si>
  <si>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</si>
  <si>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</si>
  <si>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</si>
  <si>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</si>
  <si>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</si>
  <si>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</si>
  <si>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</si>
  <si>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</si>
  <si>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</si>
  <si>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</si>
  <si>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</si>
  <si>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</si>
  <si>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</si>
  <si>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</si>
  <si>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</si>
  <si>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</si>
  <si>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</si>
  <si>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</si>
  <si>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</si>
  <si>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</si>
  <si>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</si>
  <si>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</si>
  <si>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</si>
  <si>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</si>
  <si>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</si>
  <si>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</si>
  <si>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</si>
  <si>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</si>
  <si>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</si>
  <si>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</si>
  <si>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</si>
  <si>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</si>
  <si>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</si>
  <si>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</si>
  <si>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</si>
  <si>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</si>
  <si>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</si>
  <si>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</si>
  <si>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</si>
  <si>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</si>
  <si>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</si>
  <si>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</si>
  <si>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</si>
  <si>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</si>
  <si>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</si>
  <si>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</si>
  <si>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</si>
  <si>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</si>
  <si>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</si>
  <si>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</si>
  <si>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</si>
  <si>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</si>
  <si>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</si>
  <si>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</si>
  <si>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</si>
  <si>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</si>
  <si>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</si>
  <si>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</si>
  <si>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</si>
  <si>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</si>
  <si>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</si>
  <si>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</si>
  <si>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</si>
  <si>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</si>
  <si>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</si>
  <si>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</si>
  <si>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</si>
  <si>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</si>
  <si>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</si>
  <si>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</si>
  <si>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</si>
  <si>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</si>
  <si>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</si>
  <si>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</si>
  <si>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</si>
  <si>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</si>
  <si>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</si>
  <si>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</si>
  <si>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</si>
  <si>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</si>
  <si>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</si>
  <si>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</si>
  <si>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</si>
  <si>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</si>
  <si>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</si>
  <si>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</si>
  <si>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</si>
  <si>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</si>
  <si>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</si>
  <si>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</si>
  <si>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</si>
  <si>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</si>
  <si>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</si>
  <si>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</si>
  <si>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</si>
  <si>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</si>
  <si>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</si>
  <si>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</si>
  <si>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</si>
  <si>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</si>
  <si>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</si>
  <si>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</si>
  <si>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</si>
  <si>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</si>
  <si>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</si>
  <si>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</si>
  <si>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</si>
  <si>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</si>
  <si>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</si>
  <si>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</si>
  <si>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</si>
  <si>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</si>
  <si>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</si>
  <si>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</si>
  <si>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</si>
  <si>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</si>
  <si>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</si>
  <si>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</si>
  <si>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</si>
  <si>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</si>
  <si>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</si>
  <si>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</si>
  <si>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</si>
  <si>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</si>
  <si>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</si>
  <si>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</si>
  <si>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</si>
  <si>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</si>
  <si>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</si>
  <si>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</si>
  <si>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</si>
  <si>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</si>
  <si>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</si>
  <si>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</si>
  <si>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</si>
  <si>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</si>
  <si>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</si>
  <si>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</si>
  <si>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</si>
  <si>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</si>
  <si>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</si>
  <si>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</si>
  <si>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</si>
  <si>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</si>
  <si>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</si>
  <si>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</si>
  <si>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</si>
  <si>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</si>
  <si>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</si>
  <si>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</si>
  <si>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</si>
  <si>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</si>
  <si>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</si>
  <si>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</si>
  <si>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</si>
  <si>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</si>
  <si>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</si>
  <si>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</si>
  <si>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</si>
  <si>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</si>
  <si>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</si>
  <si>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</si>
  <si>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</si>
  <si>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</si>
  <si>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</si>
  <si>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</si>
  <si>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</si>
  <si>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</si>
  <si>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</si>
  <si>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</si>
  <si>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</si>
  <si>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</si>
  <si>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</si>
  <si>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</si>
  <si>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</si>
  <si>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</si>
  <si>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</si>
  <si>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</si>
  <si>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</si>
  <si>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</si>
  <si>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</si>
  <si>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</si>
  <si>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</si>
  <si>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</si>
  <si>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</si>
  <si>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</si>
  <si>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</si>
  <si>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</si>
  <si>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</si>
  <si>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</si>
  <si>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</si>
  <si>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</si>
  <si>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</si>
  <si>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</si>
  <si>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</si>
  <si>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</si>
  <si>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</si>
  <si>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</si>
  <si>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</si>
  <si>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</si>
  <si>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</si>
  <si>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</si>
  <si>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</si>
  <si>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</si>
  <si>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</si>
  <si>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</si>
  <si>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</si>
  <si>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</si>
  <si>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</si>
  <si>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</si>
  <si>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</si>
  <si>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</si>
  <si>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</si>
  <si>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</si>
  <si>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</si>
  <si>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</si>
  <si>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</si>
  <si>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</si>
  <si>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</si>
  <si>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</si>
  <si>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</si>
  <si>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</si>
  <si>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</si>
  <si>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</si>
  <si>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</si>
  <si>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</si>
  <si>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</si>
  <si>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</si>
  <si>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</si>
  <si>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</si>
  <si>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</si>
  <si>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</si>
  <si>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</si>
  <si>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</si>
  <si>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</si>
  <si>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</si>
  <si>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</si>
  <si>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</si>
  <si>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</si>
  <si>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</si>
  <si>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</si>
  <si>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</si>
  <si>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</si>
  <si>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</si>
  <si>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</si>
  <si>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</si>
  <si>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</si>
  <si>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</si>
  <si>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</si>
  <si>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</si>
  <si>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</si>
  <si>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</si>
  <si>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</si>
  <si>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</si>
  <si>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</si>
  <si>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</si>
  <si>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</si>
  <si>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</si>
  <si>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</si>
  <si>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</si>
  <si>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</si>
  <si>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</si>
  <si>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</si>
  <si>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</si>
  <si>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</si>
  <si>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</si>
  <si>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</si>
  <si>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</si>
  <si>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</si>
  <si>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</si>
  <si>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</si>
  <si>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</si>
  <si>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</si>
  <si>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</si>
  <si>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</si>
  <si>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</si>
  <si>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</si>
  <si>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</si>
  <si>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</si>
  <si>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</si>
  <si>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</si>
  <si>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</si>
  <si>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</si>
  <si>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</si>
  <si>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</si>
  <si>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</si>
  <si>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</si>
  <si>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</si>
  <si>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</si>
  <si>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</si>
  <si>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</si>
  <si>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</si>
  <si>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</si>
  <si>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</si>
  <si>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</si>
  <si>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</si>
  <si>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</si>
  <si>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</si>
  <si>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</si>
  <si>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</si>
  <si>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</si>
  <si>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</si>
  <si>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</si>
  <si>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</si>
  <si>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</si>
  <si>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</si>
  <si>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</si>
  <si>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</si>
  <si>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</si>
  <si>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</si>
  <si>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</si>
  <si>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</si>
  <si>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</si>
  <si>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</si>
  <si>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</si>
  <si>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</si>
  <si>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</si>
  <si>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</si>
  <si>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</si>
  <si>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</si>
  <si>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</si>
  <si>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</si>
  <si>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</si>
  <si>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</si>
  <si>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</si>
  <si>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</si>
  <si>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</si>
  <si>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</si>
  <si>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</si>
  <si>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</si>
  <si>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</si>
  <si>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</si>
  <si>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</si>
  <si>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</si>
  <si>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</si>
  <si>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</si>
  <si>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</si>
  <si>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</si>
  <si>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</si>
  <si>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</si>
  <si>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</si>
  <si>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</si>
  <si>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</si>
  <si>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</si>
  <si>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</si>
  <si>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</si>
  <si>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</si>
  <si>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</si>
  <si>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</si>
  <si>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</si>
  <si>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</si>
  <si>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</si>
  <si>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</si>
  <si>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</si>
  <si>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</si>
  <si>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</si>
  <si>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</si>
  <si>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</si>
  <si>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</si>
  <si>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</si>
  <si>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</si>
  <si>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</si>
  <si>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</si>
  <si>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</si>
  <si>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</si>
  <si>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</si>
  <si>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</si>
  <si>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</si>
  <si>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</si>
  <si>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</si>
  <si>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</si>
  <si>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</si>
  <si>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</si>
  <si>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</si>
  <si>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</si>
  <si>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</si>
  <si>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</si>
  <si>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</si>
  <si>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</si>
  <si>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</si>
  <si>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</si>
  <si>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</si>
  <si>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</si>
  <si>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</si>
  <si>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</si>
  <si>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</si>
  <si>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</si>
  <si>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</si>
  <si>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</si>
  <si>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</si>
  <si>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</si>
  <si>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</si>
  <si>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</si>
  <si>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</si>
  <si>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</si>
  <si>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</si>
  <si>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</si>
  <si>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</si>
  <si>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</si>
  <si>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</si>
  <si>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</si>
  <si>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</si>
  <si>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</si>
  <si>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</si>
  <si>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</si>
  <si>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</si>
  <si>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</si>
  <si>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</si>
  <si>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</si>
  <si>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</si>
  <si>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</si>
  <si>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</si>
  <si>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</si>
  <si>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</si>
  <si>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</si>
  <si>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</si>
  <si>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</si>
  <si>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</si>
  <si>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</si>
  <si>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</si>
  <si>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</si>
  <si>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</si>
  <si>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</si>
  <si>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</si>
  <si>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</si>
  <si>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</si>
  <si>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</si>
  <si>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</si>
  <si>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</si>
  <si>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</si>
  <si>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</si>
  <si>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</si>
  <si>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</si>
  <si>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</si>
  <si>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</si>
  <si>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</si>
  <si>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</si>
  <si>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</si>
  <si>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</si>
  <si>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</si>
  <si>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</si>
  <si>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</si>
  <si>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</si>
  <si>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</si>
  <si>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</si>
  <si>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</si>
  <si>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</si>
  <si>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</si>
  <si>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</si>
  <si>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</si>
  <si>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</si>
  <si>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</si>
  <si>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</si>
  <si>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</si>
  <si>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</si>
  <si>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</si>
  <si>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</si>
  <si>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</si>
  <si>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</si>
  <si>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</si>
  <si>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</si>
  <si>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</si>
  <si>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</si>
  <si>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</si>
  <si>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</si>
  <si>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</si>
  <si>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</si>
  <si>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</si>
  <si>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</si>
  <si>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</si>
  <si>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</si>
  <si>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</si>
  <si>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</si>
  <si>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</si>
  <si>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</si>
  <si>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</si>
  <si>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</si>
  <si>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</si>
  <si>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</si>
  <si>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</si>
  <si>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</si>
  <si>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</si>
  <si>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</si>
  <si>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</si>
  <si>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</si>
  <si>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</si>
  <si>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</si>
  <si>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</si>
  <si>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</si>
  <si>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</si>
  <si>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</si>
  <si>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</si>
  <si>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</si>
  <si>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</si>
  <si>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</si>
  <si>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</si>
  <si>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</si>
  <si>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</si>
  <si>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</si>
  <si>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</si>
  <si>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</si>
  <si>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</si>
  <si>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</si>
  <si>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</si>
  <si>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</si>
  <si>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</si>
  <si>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</si>
  <si>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</si>
  <si>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</si>
  <si>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</si>
  <si>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</si>
  <si>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</si>
  <si>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</si>
  <si>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</si>
  <si>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</si>
  <si>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</si>
  <si>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</si>
  <si>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</si>
  <si>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</si>
  <si>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</si>
  <si>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</si>
  <si>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</si>
  <si>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</si>
  <si>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</si>
  <si>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</si>
  <si>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</si>
  <si>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</si>
  <si>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</si>
  <si>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</si>
  <si>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</si>
  <si>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</si>
  <si>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</si>
  <si>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</si>
  <si>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</si>
  <si>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</si>
  <si>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</si>
  <si>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</si>
  <si>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</si>
  <si>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</si>
  <si>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</si>
  <si>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</si>
  <si>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</si>
  <si>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</si>
  <si>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</si>
  <si>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</si>
  <si>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</si>
  <si>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</si>
  <si>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</si>
  <si>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</si>
  <si>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</si>
  <si>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</si>
  <si>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</si>
  <si>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</si>
  <si>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</si>
  <si>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</si>
  <si>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</si>
  <si>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</si>
  <si>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</si>
  <si>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</si>
  <si>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</si>
  <si>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</si>
  <si>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</si>
  <si>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</si>
  <si>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</si>
  <si>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</si>
  <si>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</si>
  <si>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</si>
  <si>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</si>
  <si>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</si>
  <si>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</si>
  <si>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</si>
  <si>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</si>
  <si>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</si>
  <si>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</si>
  <si>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</si>
  <si>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</si>
  <si>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</si>
  <si>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</si>
  <si>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</si>
  <si>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</si>
  <si>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</si>
  <si>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</si>
  <si>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</si>
  <si>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</si>
  <si>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</si>
  <si>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</si>
  <si>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</si>
  <si>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</si>
  <si>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</si>
  <si>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</si>
  <si>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</si>
  <si>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</si>
  <si>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</si>
  <si>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</si>
  <si>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</si>
  <si>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</si>
  <si>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</si>
  <si>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</si>
  <si>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</si>
  <si>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</si>
  <si>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</si>
  <si>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</si>
  <si>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</si>
  <si>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</si>
  <si>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</si>
  <si>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</si>
  <si>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</si>
  <si>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</si>
  <si>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</si>
  <si>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</si>
  <si>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</si>
  <si>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</si>
  <si>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</si>
  <si>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</si>
  <si>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</si>
  <si>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</si>
  <si>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</si>
  <si>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</si>
  <si>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</si>
  <si>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</si>
  <si>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</si>
  <si>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</si>
  <si>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</si>
  <si>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</si>
  <si>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</si>
  <si>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</si>
  <si>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</si>
  <si>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</si>
  <si>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</si>
  <si>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</si>
  <si>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</si>
  <si>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</si>
  <si>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</si>
  <si>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</si>
  <si>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</si>
  <si>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</si>
  <si>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</si>
  <si>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</si>
  <si>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</si>
  <si>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</si>
  <si>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</si>
  <si>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</si>
  <si>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</si>
  <si>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</si>
  <si>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</si>
  <si>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</si>
  <si>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</si>
  <si>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</si>
  <si>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</si>
  <si>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</si>
  <si>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</si>
  <si>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</si>
  <si>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</si>
  <si>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</si>
  <si>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</si>
  <si>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</si>
  <si>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</si>
  <si>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</si>
  <si>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</si>
  <si>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</si>
  <si>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</si>
  <si>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</si>
  <si>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</si>
  <si>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</si>
  <si>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</si>
  <si>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</si>
  <si>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</si>
  <si>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</si>
  <si>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</si>
  <si>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</si>
  <si>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</si>
  <si>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</si>
  <si>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</si>
  <si>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</si>
  <si>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</si>
  <si>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</si>
  <si>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</si>
  <si>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</si>
  <si>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</si>
  <si>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</si>
  <si>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</si>
  <si>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</si>
  <si>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</si>
  <si>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</si>
  <si>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</si>
  <si>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</si>
  <si>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</si>
  <si>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</si>
  <si>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</si>
  <si>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</si>
  <si>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</si>
  <si>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</si>
  <si>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</si>
  <si>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</si>
  <si>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</si>
  <si>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</si>
  <si>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</si>
  <si>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</si>
  <si>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</si>
  <si>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</si>
  <si>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</si>
  <si>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</si>
  <si>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</si>
  <si>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</si>
  <si>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</si>
  <si>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</si>
  <si>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</si>
  <si>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</si>
  <si>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</si>
  <si>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</si>
  <si>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</si>
  <si>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</si>
  <si>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</si>
  <si>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</si>
  <si>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</si>
  <si>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</si>
  <si>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</si>
  <si>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</si>
  <si>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</si>
  <si>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</si>
  <si>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</si>
  <si>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</si>
  <si>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</si>
  <si>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</si>
  <si>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</si>
  <si>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</si>
  <si>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</si>
  <si>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</si>
  <si>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</si>
  <si>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</si>
  <si>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</si>
  <si>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</si>
  <si>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</si>
  <si>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</si>
  <si>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</si>
  <si>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</si>
  <si>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</si>
  <si>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</si>
  <si>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</si>
  <si>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</si>
  <si>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</si>
  <si>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</si>
  <si>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</si>
  <si>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</si>
  <si>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</si>
  <si>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</si>
  <si>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</si>
  <si>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</si>
  <si>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</si>
  <si>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</si>
  <si>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</si>
  <si>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</si>
  <si>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</si>
  <si>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</si>
  <si>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</si>
  <si>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</si>
  <si>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</si>
  <si>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</si>
  <si>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</si>
  <si>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</si>
  <si>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</si>
  <si>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</si>
  <si>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</si>
  <si>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</si>
  <si>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</si>
  <si>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</si>
  <si>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</si>
  <si>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</si>
  <si>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</si>
  <si>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</si>
  <si>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</si>
  <si>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</si>
  <si>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</si>
  <si>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</si>
  <si>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</si>
  <si>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</si>
  <si>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</si>
  <si>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</si>
  <si>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</si>
  <si>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</si>
  <si>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</si>
  <si>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</si>
  <si>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</si>
  <si>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</si>
  <si>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</si>
  <si>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</si>
  <si>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</si>
  <si>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</si>
  <si>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</si>
  <si>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</si>
  <si>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</si>
  <si>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</si>
  <si>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</si>
  <si>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</si>
  <si>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</si>
  <si>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</si>
  <si>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</si>
  <si>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</si>
  <si>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</si>
  <si>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</si>
  <si>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</si>
  <si>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</si>
  <si>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</si>
  <si>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</si>
  <si>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</si>
  <si>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</si>
  <si>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</si>
  <si>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</si>
  <si>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</si>
  <si>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</si>
  <si>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</si>
  <si>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</si>
  <si>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</si>
  <si>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</si>
  <si>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</si>
  <si>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</si>
  <si>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</si>
  <si>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</si>
  <si>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</si>
  <si>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</si>
  <si>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</si>
  <si>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</si>
  <si>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</si>
  <si>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</si>
  <si>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</si>
  <si>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</si>
  <si>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</si>
  <si>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</si>
  <si>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</si>
  <si>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</si>
  <si>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</si>
  <si>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</si>
  <si>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</si>
  <si>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</si>
  <si>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</si>
  <si>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</si>
  <si>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</si>
  <si>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</si>
  <si>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</si>
  <si>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</si>
  <si>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</si>
  <si>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</si>
  <si>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</si>
  <si>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</si>
  <si>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</si>
  <si>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</si>
  <si>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</si>
  <si>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</si>
  <si>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</si>
  <si>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</si>
  <si>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</si>
  <si>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</si>
  <si>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</si>
  <si>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</si>
  <si>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</si>
  <si>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</si>
  <si>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</si>
  <si>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</si>
  <si>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</si>
  <si>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</si>
  <si>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</si>
  <si>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</si>
  <si>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</si>
  <si>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</si>
  <si>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</si>
  <si>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</si>
  <si>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</si>
  <si>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</si>
  <si>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</si>
  <si>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</si>
  <si>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</si>
  <si>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</si>
  <si>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</si>
  <si>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</si>
  <si>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</si>
  <si>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</si>
  <si>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</si>
  <si>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</si>
  <si>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</si>
  <si>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</si>
  <si>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</si>
  <si>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</si>
  <si>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</si>
  <si>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</si>
  <si>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</si>
  <si>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</si>
  <si>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</si>
  <si>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</si>
  <si>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</si>
  <si>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</si>
  <si>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</si>
  <si>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</si>
  <si>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</si>
  <si>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</si>
  <si>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</si>
  <si>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</si>
  <si>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</si>
  <si>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</si>
  <si>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</si>
  <si>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</si>
  <si>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</si>
  <si>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</si>
  <si>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</si>
  <si>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</si>
  <si>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</si>
  <si>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</si>
  <si>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</si>
  <si>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</si>
  <si>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</si>
  <si>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</si>
  <si>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</si>
  <si>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</si>
  <si>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</si>
  <si>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</si>
  <si>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</si>
  <si>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</si>
  <si>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</si>
  <si>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</si>
  <si>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</si>
  <si>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</si>
  <si>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</si>
  <si>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</si>
  <si>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</si>
  <si>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</si>
  <si>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</si>
  <si>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</si>
  <si>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</si>
  <si>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</si>
  <si>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</si>
  <si>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</si>
  <si>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</si>
  <si>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</si>
  <si>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</si>
  <si>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</si>
  <si>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</si>
  <si>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</si>
  <si>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</si>
  <si>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</si>
  <si>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</si>
  <si>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</si>
  <si>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</si>
  <si>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</si>
  <si>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</si>
  <si>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</si>
  <si>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</si>
  <si>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</si>
  <si>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</si>
  <si>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</si>
  <si>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</si>
  <si>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</si>
  <si>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</si>
  <si>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</si>
  <si>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</si>
  <si>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</si>
  <si>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</si>
  <si>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</si>
  <si>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</si>
  <si>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</si>
  <si>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</si>
  <si>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</si>
  <si>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</si>
  <si>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</si>
  <si>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</si>
  <si>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</si>
  <si>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</si>
  <si>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</si>
  <si>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</si>
  <si>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</si>
  <si>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</si>
  <si>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</si>
  <si>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</si>
  <si>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</si>
  <si>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</si>
  <si>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</si>
  <si>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</si>
  <si>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</si>
  <si>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</si>
  <si>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</si>
  <si>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</si>
  <si>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</si>
  <si>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</si>
  <si>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</si>
  <si>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</si>
  <si>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</si>
  <si>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</si>
  <si>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</si>
  <si>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</si>
  <si>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</si>
  <si>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</si>
  <si>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</si>
  <si>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</si>
  <si>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</si>
  <si>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</si>
  <si>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</si>
  <si>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</si>
  <si>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</si>
  <si>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</si>
  <si>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</si>
  <si>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</si>
  <si>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</si>
  <si>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</si>
  <si>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</si>
  <si>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</si>
  <si>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</si>
  <si>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</si>
  <si>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</si>
  <si>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</si>
  <si>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</si>
  <si>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</si>
  <si>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</si>
  <si>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</si>
  <si>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</si>
  <si>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</si>
  <si>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</si>
  <si>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</si>
  <si>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</si>
  <si>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</si>
  <si>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</si>
  <si>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</si>
  <si>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</si>
  <si>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</si>
  <si>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</si>
  <si>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</si>
  <si>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</si>
  <si>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</si>
  <si>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</si>
  <si>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</si>
  <si>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</si>
  <si>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</si>
  <si>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</si>
  <si>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</si>
  <si>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</si>
  <si>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</si>
  <si>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</si>
  <si>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</si>
  <si>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</si>
  <si>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</si>
  <si>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</si>
  <si>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</si>
  <si>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</si>
  <si>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</si>
  <si>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</si>
  <si>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</si>
  <si>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</si>
  <si>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</si>
  <si>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</si>
  <si>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</si>
  <si>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</si>
  <si>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</si>
  <si>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</si>
  <si>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</si>
  <si>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</si>
  <si>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</si>
  <si>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</si>
  <si>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</si>
  <si>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</si>
  <si>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</si>
  <si>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</si>
  <si>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</si>
  <si>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</si>
  <si>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</si>
  <si>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</si>
  <si>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</si>
  <si>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</si>
  <si>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</si>
  <si>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</si>
  <si>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</si>
  <si>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</si>
  <si>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</si>
  <si>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</si>
  <si>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</si>
  <si>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</si>
  <si>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</si>
  <si>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</si>
  <si>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</si>
  <si>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</si>
  <si>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</si>
  <si>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</si>
  <si>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</si>
  <si>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</si>
  <si>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</si>
  <si>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</si>
  <si>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</si>
  <si>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</si>
  <si>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</si>
  <si>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</si>
  <si>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</si>
  <si>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</si>
  <si>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</si>
  <si>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</si>
  <si>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</si>
  <si>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</si>
  <si>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</si>
  <si>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</si>
  <si>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</si>
  <si>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</si>
  <si>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</si>
  <si>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</si>
  <si>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</si>
  <si>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</si>
  <si>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</si>
  <si>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</si>
  <si>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</si>
  <si>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</si>
  <si>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</si>
  <si>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</si>
  <si>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</si>
  <si>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</si>
  <si>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</si>
  <si>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</si>
  <si>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</si>
  <si>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</si>
  <si>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</si>
  <si>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</si>
  <si>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</si>
  <si>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</si>
  <si>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</si>
  <si>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</si>
  <si>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</si>
  <si>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</si>
  <si>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</si>
  <si>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</si>
  <si>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</si>
  <si>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</si>
  <si>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</si>
  <si>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</si>
  <si>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</si>
  <si>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</si>
  <si>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</si>
  <si>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</si>
  <si>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</si>
  <si>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</si>
  <si>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</si>
  <si>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</si>
  <si>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</si>
  <si>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</si>
  <si>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</si>
  <si>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</si>
  <si>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</si>
  <si>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</si>
  <si>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</si>
  <si>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</si>
  <si>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</si>
  <si>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</si>
  <si>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</si>
  <si>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</si>
  <si>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</si>
  <si>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</si>
  <si>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</si>
  <si>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</si>
  <si>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</si>
  <si>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</si>
  <si>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</si>
  <si>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</si>
  <si>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</si>
  <si>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</si>
  <si>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</si>
  <si>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</si>
  <si>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</si>
  <si>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</si>
  <si>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</si>
  <si>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</si>
  <si>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</si>
  <si>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</si>
  <si>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</si>
  <si>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</si>
  <si>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</si>
  <si>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</si>
  <si>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</si>
  <si>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</si>
  <si>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</si>
  <si>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</si>
  <si>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</si>
  <si>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</si>
  <si>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</si>
  <si>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</si>
  <si>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</si>
  <si>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</si>
  <si>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</si>
  <si>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</si>
  <si>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</si>
  <si>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</si>
  <si>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</si>
  <si>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</si>
  <si>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</si>
  <si>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</si>
  <si>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</si>
  <si>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</si>
  <si>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</si>
  <si>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</si>
  <si>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</si>
  <si>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</si>
  <si>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</si>
  <si>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</si>
  <si>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</si>
  <si>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</si>
  <si>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</si>
  <si>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</si>
  <si>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</si>
  <si>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</si>
  <si>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</si>
  <si>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</si>
  <si>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</si>
  <si>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</si>
  <si>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</si>
  <si>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</si>
  <si>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</si>
  <si>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</si>
  <si>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</si>
  <si>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</si>
  <si>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</si>
  <si>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</si>
  <si>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</si>
  <si>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</si>
  <si>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</si>
  <si>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</si>
  <si>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</si>
  <si>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</si>
  <si>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</si>
  <si>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</si>
  <si>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</si>
  <si>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</si>
  <si>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</si>
  <si>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</si>
  <si>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</si>
  <si>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</si>
  <si>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</si>
  <si>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</si>
  <si>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</si>
  <si>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</si>
  <si>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</si>
  <si>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</si>
  <si>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</si>
  <si>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</si>
  <si>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</si>
  <si>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</si>
  <si>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</si>
  <si>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</si>
  <si>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</si>
  <si>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</si>
  <si>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</si>
  <si>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</si>
  <si>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</si>
  <si>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</si>
  <si>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</si>
  <si>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</si>
  <si>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</si>
  <si>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</si>
  <si>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</si>
  <si>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</si>
  <si>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</si>
  <si>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</si>
  <si>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</si>
  <si>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</si>
  <si>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</si>
  <si>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</si>
  <si>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</si>
  <si>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</si>
  <si>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</si>
  <si>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</si>
  <si>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</si>
  <si>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</si>
  <si>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</si>
  <si>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</si>
  <si>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</si>
  <si>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</si>
  <si>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</si>
  <si>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</si>
  <si>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</si>
  <si>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</si>
  <si>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</si>
  <si>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</si>
  <si>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</si>
  <si>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</si>
  <si>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</si>
  <si>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</si>
  <si>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</si>
  <si>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</si>
  <si>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</si>
  <si>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</si>
  <si>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</si>
  <si>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</si>
  <si>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</si>
  <si>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</si>
  <si>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</si>
  <si>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</si>
  <si>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</si>
  <si>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</si>
  <si>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</si>
  <si>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</si>
  <si>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</si>
  <si>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</si>
  <si>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</si>
  <si>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</si>
  <si>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</si>
  <si>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</si>
  <si>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</si>
  <si>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</si>
  <si>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</si>
  <si>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</si>
  <si>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</si>
  <si>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</si>
  <si>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</si>
  <si>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</si>
  <si>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</si>
  <si>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</si>
  <si>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</si>
  <si>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</si>
  <si>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</si>
  <si>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</si>
  <si>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</si>
  <si>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</si>
  <si>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</si>
  <si>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</si>
  <si>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</si>
  <si>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</si>
  <si>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</si>
  <si>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</si>
  <si>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</si>
  <si>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</si>
  <si>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</si>
  <si>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</si>
  <si>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</si>
  <si>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</si>
  <si>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</si>
  <si>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</si>
  <si>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</si>
  <si>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</si>
  <si>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</si>
  <si>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</si>
  <si>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</si>
  <si>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</si>
  <si>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</si>
  <si>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</si>
  <si>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</si>
  <si>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</si>
  <si>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</si>
  <si>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</si>
  <si>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</si>
  <si>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</si>
  <si>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</si>
  <si>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</si>
  <si>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</si>
  <si>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</si>
  <si>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</si>
  <si>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</si>
  <si>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</si>
  <si>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</si>
  <si>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</si>
  <si>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</si>
  <si>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</si>
  <si>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</si>
  <si>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</si>
  <si>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</si>
  <si>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</si>
  <si>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</si>
  <si>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</si>
  <si>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</si>
  <si>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</si>
  <si>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</si>
  <si>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</si>
  <si>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</si>
  <si>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</si>
  <si>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</si>
  <si>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</si>
  <si>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</si>
  <si>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</si>
  <si>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</si>
  <si>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</si>
  <si>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</si>
  <si>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</si>
  <si>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</si>
  <si>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</si>
  <si>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</si>
  <si>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</si>
  <si>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</si>
  <si>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</si>
  <si>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</si>
  <si>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</si>
  <si>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</si>
  <si>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</si>
  <si>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</si>
  <si>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</si>
  <si>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</si>
  <si>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</si>
  <si>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</si>
  <si>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</si>
  <si>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</si>
  <si>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</si>
  <si>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</si>
  <si>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</si>
  <si>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</si>
  <si>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</si>
  <si>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</si>
  <si>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</si>
  <si>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</si>
  <si>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</si>
  <si>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</si>
  <si>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</si>
  <si>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</si>
  <si>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</si>
  <si>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</si>
  <si>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</si>
  <si>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</si>
  <si>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</si>
  <si>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</si>
  <si>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</si>
  <si>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</si>
  <si>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</si>
  <si>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</si>
  <si>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</si>
  <si>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</si>
  <si>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</si>
  <si>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</si>
  <si>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</si>
  <si>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</si>
  <si>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</si>
  <si>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</si>
  <si>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</si>
  <si>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</si>
  <si>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</si>
  <si>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</si>
  <si>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</si>
  <si>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</si>
  <si>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</si>
  <si>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</si>
  <si>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</si>
  <si>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</si>
  <si>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</si>
  <si>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</si>
  <si>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</si>
  <si>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</si>
  <si>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</si>
  <si>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</si>
  <si>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</si>
  <si>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</si>
  <si>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</si>
  <si>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</si>
  <si>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</si>
  <si>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</si>
  <si>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</si>
  <si>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</si>
  <si>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</si>
  <si>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</si>
  <si>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</si>
  <si>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</si>
  <si>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</si>
  <si>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</si>
  <si>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</si>
  <si>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</si>
  <si>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</si>
  <si>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</si>
  <si>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</si>
  <si>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</si>
  <si>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</si>
  <si>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</si>
  <si>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</si>
  <si>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</si>
  <si>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</si>
  <si>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</si>
  <si>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</si>
  <si>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</si>
  <si>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</si>
  <si>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</si>
  <si>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</si>
  <si>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</si>
  <si>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</si>
  <si>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</si>
  <si>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</si>
  <si>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</si>
  <si>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</si>
  <si>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</si>
  <si>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</si>
  <si>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</si>
  <si>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</si>
  <si>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</si>
  <si>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</si>
  <si>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</si>
  <si>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</si>
  <si>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</si>
  <si>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</si>
  <si>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</si>
  <si>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</si>
  <si>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</si>
  <si>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</si>
  <si>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</si>
  <si>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</si>
  <si>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</si>
  <si>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</si>
  <si>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</si>
  <si>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</si>
  <si>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</si>
  <si>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</si>
  <si>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</si>
  <si>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</si>
  <si>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</si>
  <si>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</si>
  <si>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</si>
  <si>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</si>
  <si>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</si>
  <si>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</si>
  <si>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</si>
  <si>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</si>
  <si>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</si>
  <si>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</si>
  <si>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</si>
  <si>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</si>
  <si>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</si>
  <si>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</si>
  <si>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</si>
  <si>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</si>
  <si>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</si>
  <si>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</si>
  <si>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</si>
  <si>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</si>
  <si>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</si>
  <si>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</si>
  <si>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</si>
  <si>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</si>
  <si>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</si>
  <si>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</si>
  <si>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</si>
  <si>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</si>
  <si>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</si>
  <si>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</si>
  <si>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</si>
  <si>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</si>
  <si>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</si>
  <si>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</si>
  <si>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</si>
  <si>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</si>
  <si>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</si>
  <si>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</si>
  <si>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</si>
  <si>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</si>
  <si>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</si>
  <si>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</si>
  <si>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</si>
  <si>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</si>
  <si>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</si>
  <si>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</si>
  <si>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</si>
  <si>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</si>
  <si>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</si>
  <si>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</si>
  <si>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</si>
  <si>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</si>
  <si>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</si>
  <si>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</si>
  <si>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</si>
  <si>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</si>
  <si>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</si>
  <si>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</si>
  <si>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</si>
  <si>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</si>
  <si>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</si>
  <si>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</si>
  <si>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</si>
  <si>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</si>
  <si>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</si>
  <si>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</si>
  <si>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</si>
  <si>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</si>
  <si>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</si>
  <si>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</si>
  <si>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</si>
  <si>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</si>
  <si>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</si>
  <si>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</si>
  <si>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</si>
  <si>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</si>
  <si>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</si>
  <si>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</si>
  <si>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</si>
  <si>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</si>
  <si>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</si>
  <si>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</si>
  <si>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</si>
  <si>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</si>
  <si>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</si>
  <si>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</si>
  <si>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</si>
  <si>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</si>
  <si>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</si>
  <si>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</si>
  <si>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</si>
  <si>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</si>
  <si>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</si>
  <si>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</si>
  <si>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</si>
  <si>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</si>
  <si>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</si>
  <si>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</si>
  <si>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</si>
  <si>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</si>
  <si>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</si>
  <si>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</si>
  <si>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</si>
  <si>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</si>
  <si>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</si>
  <si>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</si>
  <si>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</si>
  <si>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</si>
  <si>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</si>
  <si>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</si>
  <si>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</si>
  <si>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</si>
  <si>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</si>
  <si>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</si>
  <si>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</si>
  <si>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</si>
  <si>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</si>
  <si>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</si>
  <si>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</si>
  <si>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</si>
  <si>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</si>
  <si>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</si>
  <si>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</si>
  <si>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</si>
  <si>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</si>
  <si>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</si>
  <si>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</si>
  <si>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</si>
  <si>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</si>
  <si>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</si>
  <si>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</si>
  <si>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</si>
  <si>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</si>
  <si>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</si>
  <si>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</si>
  <si>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</si>
  <si>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</si>
  <si>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</si>
  <si>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</si>
  <si>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</si>
  <si>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</si>
  <si>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</si>
  <si>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</si>
  <si>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</si>
  <si>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</si>
  <si>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</si>
  <si>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</si>
  <si>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</si>
  <si>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</si>
  <si>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</si>
  <si>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</si>
  <si>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</si>
  <si>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</si>
  <si>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</si>
  <si>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</si>
  <si>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</si>
  <si>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</si>
  <si>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</si>
  <si>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</si>
  <si>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</si>
  <si>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</si>
  <si>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</si>
  <si>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</si>
  <si>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</si>
  <si>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</si>
  <si>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</si>
  <si>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</si>
  <si>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</si>
  <si>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</si>
  <si>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</si>
  <si>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</si>
  <si>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</si>
  <si>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</si>
  <si>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</si>
  <si>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</si>
  <si>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</si>
  <si>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</si>
  <si>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</si>
  <si>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</si>
  <si>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</si>
  <si>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</si>
  <si>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</si>
  <si>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</si>
  <si>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</si>
  <si>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</si>
  <si>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</si>
  <si>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</si>
  <si>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</si>
  <si>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</si>
  <si>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</si>
  <si>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</si>
  <si>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</si>
  <si>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</si>
  <si>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</si>
  <si>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</si>
  <si>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</si>
  <si>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</si>
  <si>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</si>
  <si>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</si>
  <si>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</si>
  <si>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</si>
  <si>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</si>
  <si>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</si>
  <si>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</si>
  <si>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</si>
  <si>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</si>
  <si>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</si>
  <si>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</si>
  <si>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</si>
  <si>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</si>
  <si>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</si>
  <si>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</si>
  <si>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</si>
  <si>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</si>
  <si>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</si>
  <si>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</si>
  <si>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</si>
  <si>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</si>
  <si>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</si>
  <si>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</si>
  <si>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</si>
  <si>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</si>
  <si>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</si>
  <si>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</si>
  <si>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</si>
  <si>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</si>
  <si>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</si>
  <si>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</si>
  <si>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</si>
  <si>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</si>
  <si>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</si>
  <si>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</si>
  <si>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</si>
  <si>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</si>
  <si>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</si>
  <si>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</si>
  <si>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</si>
  <si>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</si>
  <si>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</si>
  <si>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</si>
  <si>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</si>
  <si>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</si>
  <si>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</si>
  <si>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</si>
  <si>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</si>
  <si>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</si>
  <si>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</si>
  <si>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</si>
  <si>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</si>
  <si>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</si>
  <si>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</si>
  <si>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</si>
  <si>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</si>
  <si>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</si>
  <si>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</si>
  <si>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</si>
  <si>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</si>
  <si>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</si>
  <si>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</si>
  <si>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</si>
  <si>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</si>
  <si>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</si>
  <si>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</si>
  <si>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</si>
  <si>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</si>
  <si>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</si>
  <si>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</si>
  <si>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</si>
  <si>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</si>
  <si>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</si>
  <si>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</si>
  <si>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</si>
  <si>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</si>
  <si>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</si>
  <si>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</si>
  <si>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</si>
  <si>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</si>
  <si>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</si>
  <si>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</si>
  <si>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</si>
  <si>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</si>
  <si>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</si>
  <si>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</si>
  <si>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</si>
  <si>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</si>
  <si>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</si>
  <si>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</si>
  <si>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</si>
  <si>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</si>
  <si>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</si>
  <si>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</si>
  <si>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</si>
  <si>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</si>
  <si>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</si>
  <si>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</si>
  <si>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</si>
  <si>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</si>
  <si>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</si>
  <si>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</si>
  <si>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</si>
  <si>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</si>
  <si>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</si>
  <si>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</si>
  <si>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</si>
  <si>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</si>
  <si>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</si>
  <si>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</si>
  <si>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</si>
  <si>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</si>
  <si>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</si>
  <si>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</si>
  <si>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</si>
  <si>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</si>
  <si>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</si>
  <si>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</si>
  <si>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</si>
  <si>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</si>
  <si>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</si>
  <si>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</si>
  <si>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</si>
  <si>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</si>
  <si>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</si>
  <si>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</si>
  <si>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</si>
  <si>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</si>
  <si>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</si>
  <si>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</si>
  <si>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</si>
  <si>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</si>
  <si>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</si>
  <si>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</si>
  <si>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</si>
  <si>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</si>
  <si>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</si>
  <si>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</si>
  <si>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</si>
  <si>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</si>
  <si>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</si>
  <si>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</si>
  <si>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</si>
  <si>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</si>
  <si>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</si>
  <si>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</si>
  <si>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</si>
  <si>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</si>
  <si>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</si>
  <si>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</si>
  <si>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</si>
  <si>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</si>
  <si>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</si>
  <si>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</si>
  <si>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</si>
  <si>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</si>
  <si>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</si>
  <si>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</si>
  <si>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</si>
  <si>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</si>
  <si>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</si>
  <si>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</si>
  <si>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</si>
  <si>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</si>
  <si>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</si>
  <si>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</si>
  <si>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</si>
  <si>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</si>
  <si>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</si>
  <si>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</si>
  <si>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</si>
  <si>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</si>
  <si>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</si>
  <si>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</si>
  <si>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</si>
  <si>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</si>
  <si>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</si>
  <si>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</si>
  <si>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</si>
  <si>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</si>
  <si>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</si>
  <si>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</si>
  <si>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</si>
  <si>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</si>
  <si>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</si>
  <si>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</si>
  <si>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</si>
  <si>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</si>
  <si>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</si>
  <si>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</si>
  <si>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</si>
  <si>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</si>
  <si>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</si>
  <si>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</si>
  <si>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</si>
  <si>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</si>
  <si>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</si>
  <si>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</si>
  <si>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</si>
  <si>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</si>
  <si>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</si>
  <si>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</si>
  <si>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</si>
  <si>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</si>
  <si>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</si>
  <si>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</si>
  <si>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</si>
  <si>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</si>
  <si>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</si>
  <si>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</si>
  <si>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</si>
  <si>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</si>
  <si>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</si>
  <si>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</si>
  <si>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</si>
  <si>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</si>
  <si>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</si>
  <si>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</si>
  <si>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</si>
  <si>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</si>
  <si>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</si>
  <si>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</si>
  <si>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</si>
  <si>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</si>
  <si>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</si>
  <si>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</si>
  <si>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</si>
  <si>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</si>
  <si>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</si>
  <si>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</si>
  <si>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</si>
  <si>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</si>
  <si>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</si>
  <si>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</si>
  <si>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</si>
  <si>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</si>
  <si>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</si>
  <si>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</si>
  <si>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</si>
  <si>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</si>
  <si>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</si>
  <si>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</si>
  <si>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</si>
  <si>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</si>
  <si>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</si>
  <si>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</si>
  <si>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</si>
  <si>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</si>
  <si>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</si>
  <si>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</si>
  <si>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</si>
  <si>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</si>
  <si>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</si>
  <si>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</si>
  <si>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</si>
  <si>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</si>
  <si>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</si>
  <si>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</si>
  <si>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</si>
  <si>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</si>
  <si>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</si>
  <si>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</si>
  <si>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</si>
  <si>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</si>
  <si>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</si>
  <si>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</si>
  <si>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</si>
  <si>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</si>
  <si>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</si>
  <si>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</si>
  <si>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</si>
  <si>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</si>
  <si>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</si>
  <si>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</si>
  <si>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</si>
  <si>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</si>
  <si>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</si>
  <si>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</si>
  <si>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</si>
  <si>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</si>
  <si>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</si>
  <si>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</si>
  <si>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</si>
  <si>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</si>
  <si>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</si>
  <si>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</si>
  <si>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</si>
  <si>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</si>
  <si>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</si>
  <si>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</si>
  <si>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</si>
  <si>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</si>
  <si>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</si>
  <si>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</si>
  <si>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</si>
  <si>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</si>
  <si>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</si>
  <si>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</si>
  <si>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</si>
  <si>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</si>
  <si>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</si>
  <si>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</si>
  <si>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</si>
  <si>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</si>
  <si>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</si>
  <si>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</si>
  <si>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</si>
  <si>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</si>
  <si>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</si>
  <si>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</si>
  <si>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</si>
  <si>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</si>
  <si>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</si>
  <si>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</si>
  <si>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</si>
  <si>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</si>
  <si>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</si>
  <si>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</si>
  <si>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</si>
  <si>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</si>
  <si>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</si>
  <si>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</si>
  <si>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</si>
  <si>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</si>
  <si>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</si>
  <si>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</si>
  <si>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</si>
  <si>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</si>
  <si>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</si>
  <si>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</si>
  <si>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</si>
  <si>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</si>
  <si>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</si>
  <si>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</si>
  <si>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</si>
  <si>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</si>
  <si>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</si>
  <si>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</si>
  <si>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</si>
  <si>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</si>
  <si>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</si>
  <si>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</si>
  <si>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</si>
  <si>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</si>
  <si>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</si>
  <si>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</si>
  <si>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</si>
  <si>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</si>
  <si>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</si>
  <si>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</si>
  <si>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</si>
  <si>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</si>
  <si>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</si>
  <si>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</si>
  <si>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</si>
  <si>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</si>
  <si>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</si>
  <si>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</si>
  <si>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</si>
  <si>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</si>
  <si>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</si>
  <si>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</si>
  <si>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</si>
  <si>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</si>
  <si>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</si>
  <si>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</si>
  <si>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</si>
  <si>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</si>
  <si>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</si>
  <si>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</si>
  <si>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</si>
  <si>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</si>
  <si>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</si>
  <si>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</si>
  <si>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</si>
  <si>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</si>
  <si>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</si>
  <si>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</si>
  <si>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</si>
  <si>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</si>
  <si>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</si>
  <si>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</si>
  <si>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</si>
  <si>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</si>
  <si>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</si>
  <si>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</si>
  <si>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</si>
  <si>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</si>
  <si>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</si>
  <si>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</si>
  <si>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</si>
  <si>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</si>
  <si>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</si>
  <si>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</si>
  <si>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</si>
  <si>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</si>
  <si>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</si>
  <si>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</si>
  <si>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</si>
  <si>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</si>
  <si>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</si>
  <si>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</si>
  <si>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</si>
  <si>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</si>
  <si>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</si>
  <si>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</si>
  <si>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</si>
  <si>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</si>
  <si>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</si>
  <si>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</si>
  <si>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</si>
  <si>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</si>
  <si>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</si>
  <si>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</si>
  <si>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</si>
  <si>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</si>
  <si>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</si>
  <si>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</si>
  <si>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</si>
  <si>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</si>
  <si>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</si>
  <si>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</si>
  <si>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</si>
  <si>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</si>
  <si>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</si>
  <si>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</si>
  <si>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</si>
  <si>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</si>
  <si>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</si>
  <si>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</si>
  <si>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</si>
  <si>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</si>
  <si>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</si>
  <si>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</si>
  <si>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</si>
  <si>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</si>
  <si>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</si>
  <si>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</si>
  <si>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</si>
  <si>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</si>
  <si>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</si>
  <si>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</si>
  <si>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</si>
  <si>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</si>
  <si>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</si>
  <si>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</si>
  <si>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</si>
  <si>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</si>
  <si>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</si>
  <si>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</si>
  <si>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</si>
  <si>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</si>
  <si>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</si>
  <si>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</si>
  <si>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</si>
  <si>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</si>
  <si>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</si>
  <si>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</si>
  <si>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</si>
  <si>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</si>
  <si>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</si>
  <si>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</si>
  <si>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</si>
  <si>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</si>
  <si>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</si>
  <si>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</si>
  <si>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</si>
  <si>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</si>
  <si>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</si>
  <si>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</si>
  <si>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</si>
  <si>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</si>
  <si>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</si>
  <si>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</si>
  <si>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</si>
  <si>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</si>
  <si>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</si>
  <si>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</si>
  <si>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</si>
  <si>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</si>
  <si>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</si>
  <si>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</si>
  <si>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</si>
  <si>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</si>
  <si>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</si>
  <si>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</si>
  <si>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</si>
  <si>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</si>
  <si>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</si>
  <si>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</si>
  <si>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</si>
  <si>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</si>
  <si>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</si>
  <si>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</si>
  <si>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</si>
  <si>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</si>
  <si>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</si>
  <si>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</si>
  <si>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</si>
  <si>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</si>
  <si>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</si>
  <si>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</si>
  <si>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</si>
  <si>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</si>
  <si>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</si>
  <si>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</si>
  <si>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</si>
  <si>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</si>
  <si>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</si>
  <si>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</si>
  <si>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</si>
  <si>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</si>
  <si>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</si>
  <si>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</si>
  <si>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</si>
  <si>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</si>
  <si>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</si>
  <si>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</si>
  <si>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</si>
  <si>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</si>
  <si>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</si>
  <si>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</si>
  <si>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</si>
  <si>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</si>
  <si>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</si>
  <si>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</si>
  <si>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</si>
  <si>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</si>
  <si>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</si>
  <si>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</si>
  <si>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</si>
  <si>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</si>
  <si>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</si>
  <si>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</si>
  <si>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</si>
  <si>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</si>
  <si>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</si>
  <si>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</si>
  <si>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</si>
  <si>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</si>
  <si>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</si>
  <si>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</si>
  <si>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</si>
  <si>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</si>
  <si>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</si>
  <si>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</si>
  <si>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</si>
  <si>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</si>
  <si>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</si>
  <si>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</si>
  <si>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</si>
  <si>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</si>
  <si>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</si>
  <si>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</si>
  <si>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</si>
  <si>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</si>
  <si>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</si>
  <si>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</si>
  <si>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</si>
  <si>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</si>
  <si>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</si>
  <si>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</si>
  <si>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</si>
  <si>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</si>
  <si>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</si>
  <si>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</si>
  <si>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</si>
  <si>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</si>
  <si>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</si>
  <si>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</si>
  <si>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</si>
  <si>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</si>
  <si>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</si>
  <si>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</si>
  <si>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</si>
  <si>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</si>
  <si>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</si>
  <si>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</si>
  <si>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</si>
  <si>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</si>
  <si>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</si>
  <si>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</si>
  <si>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</si>
  <si>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</si>
  <si>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</si>
  <si>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</si>
  <si>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</si>
  <si>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</si>
  <si>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</si>
  <si>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</si>
  <si>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</si>
  <si>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</si>
  <si>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</si>
  <si>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</si>
  <si>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</si>
  <si>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</si>
  <si>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</si>
  <si>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</si>
  <si>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</si>
  <si>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</si>
  <si>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</si>
  <si>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</si>
  <si>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</si>
  <si>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</si>
  <si>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</si>
  <si>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</si>
  <si>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</si>
  <si>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</si>
  <si>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</si>
  <si>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</si>
  <si>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</si>
  <si>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</si>
  <si>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</si>
  <si>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</si>
  <si>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</si>
  <si>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</si>
  <si>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</si>
  <si>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</si>
  <si>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</si>
  <si>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</si>
  <si>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</si>
  <si>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</si>
  <si>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</si>
  <si>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</si>
  <si>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</si>
  <si>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</si>
  <si>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</si>
  <si>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</si>
  <si>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</si>
  <si>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</si>
  <si>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</si>
  <si>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</si>
  <si>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</si>
  <si>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</si>
  <si>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</si>
  <si>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</si>
  <si>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</si>
  <si>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</si>
  <si>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</si>
  <si>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</si>
  <si>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</si>
  <si>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</si>
  <si>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</si>
  <si>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</si>
  <si>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</si>
  <si>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</si>
  <si>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</si>
  <si>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</si>
  <si>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</si>
  <si>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</si>
  <si>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</si>
  <si>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</si>
  <si>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</si>
  <si>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</si>
  <si>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</si>
  <si>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</si>
  <si>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</si>
  <si>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</si>
  <si>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</si>
  <si>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</si>
  <si>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</si>
  <si>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</si>
  <si>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</si>
  <si>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</si>
  <si>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</si>
  <si>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</si>
  <si>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</si>
  <si>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</si>
  <si>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</si>
  <si>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</si>
  <si>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</si>
  <si>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</si>
  <si>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</si>
  <si>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</si>
  <si>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</si>
  <si>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</si>
  <si>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</si>
  <si>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</si>
  <si>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</si>
  <si>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</si>
  <si>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</si>
  <si>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</si>
  <si>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</si>
  <si>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</si>
  <si>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</si>
  <si>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</si>
  <si>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</si>
  <si>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</si>
  <si>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</si>
  <si>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</si>
  <si>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</si>
  <si>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</si>
  <si>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</si>
  <si>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</si>
  <si>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</si>
  <si>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</si>
  <si>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</si>
  <si>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</si>
  <si>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</si>
  <si>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</si>
  <si>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</si>
  <si>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</si>
  <si>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</si>
  <si>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</si>
  <si>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</si>
  <si>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</si>
  <si>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</si>
  <si>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</si>
  <si>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</si>
  <si>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</si>
  <si>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</si>
  <si>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</si>
  <si>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</si>
  <si>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</si>
  <si>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</si>
  <si>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</si>
  <si>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</si>
  <si>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</si>
  <si>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</si>
  <si>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</si>
  <si>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</si>
  <si>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</si>
  <si>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</si>
  <si>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</si>
  <si>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</si>
  <si>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</si>
  <si>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</si>
  <si>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</si>
  <si>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</si>
  <si>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</si>
  <si>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</si>
  <si>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</si>
  <si>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</si>
  <si>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</si>
  <si>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</si>
  <si>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</si>
  <si>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</si>
  <si>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</si>
  <si>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</si>
  <si>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</si>
  <si>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</si>
  <si>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</si>
  <si>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</si>
  <si>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</si>
  <si>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</si>
  <si>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</si>
  <si>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</si>
  <si>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</si>
  <si>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</si>
  <si>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</si>
  <si>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</si>
  <si>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</si>
  <si>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</si>
  <si>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</si>
  <si>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</si>
  <si>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</si>
  <si>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</si>
  <si>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</si>
  <si>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</si>
  <si>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</si>
  <si>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</si>
  <si>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</si>
  <si>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</si>
  <si>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</si>
  <si>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</si>
  <si>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</si>
  <si>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</si>
  <si>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</si>
  <si>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</si>
  <si>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</si>
  <si>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</si>
  <si>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</si>
  <si>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</si>
  <si>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</si>
  <si>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</si>
  <si>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</si>
  <si>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</si>
  <si>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</si>
  <si>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</si>
  <si>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</si>
  <si>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</si>
  <si>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</si>
  <si>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</si>
  <si>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</si>
  <si>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</si>
  <si>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</si>
  <si>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</si>
  <si>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</si>
  <si>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</si>
  <si>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</si>
  <si>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</si>
  <si>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</si>
  <si>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</si>
  <si>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</si>
  <si>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</si>
  <si>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</si>
  <si>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</si>
  <si>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</si>
  <si>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</si>
  <si>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</si>
  <si>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</si>
  <si>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</si>
  <si>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</si>
  <si>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</si>
  <si>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</si>
  <si>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</si>
  <si>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</si>
  <si>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</si>
  <si>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</si>
  <si>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</si>
  <si>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</si>
  <si>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</si>
  <si>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</si>
  <si>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</si>
  <si>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</si>
  <si>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</si>
  <si>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</si>
  <si>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</si>
  <si>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</si>
  <si>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</si>
  <si>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</si>
  <si>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</si>
  <si>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</si>
  <si>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</si>
  <si>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</si>
  <si>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</si>
  <si>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</si>
  <si>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</si>
  <si>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</si>
  <si>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</si>
  <si>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</si>
  <si>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</si>
  <si>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</si>
  <si>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</si>
  <si>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</si>
  <si>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</si>
  <si>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</si>
  <si>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</si>
  <si>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</si>
  <si>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</si>
  <si>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</si>
  <si>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</si>
  <si>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</si>
  <si>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</si>
  <si>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</si>
  <si>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</si>
  <si>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</si>
  <si>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</si>
  <si>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</si>
  <si>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</si>
  <si>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</si>
  <si>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</si>
  <si>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</si>
  <si>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</si>
  <si>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</si>
  <si>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</si>
  <si>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</si>
  <si>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</si>
  <si>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</si>
  <si>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</si>
  <si>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</si>
  <si>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</si>
  <si>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</si>
  <si>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</si>
  <si>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</si>
  <si>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</si>
  <si>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</si>
  <si>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</si>
  <si>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</si>
  <si>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</si>
  <si>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</si>
  <si>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</si>
  <si>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</si>
  <si>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</si>
  <si>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</si>
  <si>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</si>
  <si>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</si>
  <si>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</si>
  <si>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</si>
  <si>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</si>
  <si>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</si>
  <si>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</si>
  <si>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</si>
  <si>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</si>
  <si>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</si>
  <si>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</si>
  <si>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</si>
  <si>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</si>
  <si>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</si>
  <si>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</si>
  <si>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</si>
  <si>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</si>
  <si>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</si>
  <si>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</si>
  <si>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</si>
  <si>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</si>
  <si>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</si>
  <si>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</si>
  <si>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</si>
  <si>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</si>
  <si>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</si>
  <si>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</si>
  <si>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</si>
  <si>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</si>
  <si>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</si>
  <si>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</si>
  <si>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</si>
  <si>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</si>
  <si>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</si>
  <si>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</si>
  <si>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</si>
  <si>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</si>
  <si>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</si>
  <si>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</si>
  <si>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</si>
  <si>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</si>
  <si>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</si>
  <si>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</si>
  <si>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</si>
  <si>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</si>
  <si>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</si>
  <si>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</si>
  <si>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</si>
  <si>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</si>
  <si>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</si>
  <si>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</si>
  <si>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</si>
  <si>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</si>
  <si>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</si>
  <si>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</si>
  <si>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</si>
  <si>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</si>
  <si>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</si>
  <si>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</si>
  <si>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</si>
  <si>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</si>
  <si>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</si>
  <si>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</si>
  <si>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</si>
  <si>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</si>
  <si>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</si>
  <si>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</si>
  <si>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</si>
  <si>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</si>
  <si>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</si>
  <si>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</si>
  <si>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</si>
  <si>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</si>
  <si>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</si>
  <si>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</si>
  <si>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</si>
  <si>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</si>
  <si>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</si>
  <si>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</si>
  <si>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</si>
  <si>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</si>
  <si>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</si>
  <si>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</si>
  <si>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</si>
  <si>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</si>
  <si>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</si>
  <si>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</si>
  <si>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</si>
  <si>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</si>
  <si>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</si>
  <si>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</si>
  <si>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</si>
  <si>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</si>
  <si>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</si>
  <si>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</si>
  <si>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</si>
  <si>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</si>
  <si>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</si>
  <si>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</si>
  <si>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</si>
  <si>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</si>
  <si>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</si>
  <si>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</si>
  <si>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</si>
  <si>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</si>
  <si>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</si>
  <si>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</si>
  <si>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</si>
  <si>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</si>
  <si>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</si>
  <si>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</si>
  <si>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</si>
  <si>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</si>
  <si>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</si>
  <si>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</si>
  <si>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</si>
  <si>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</si>
  <si>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</si>
  <si>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</si>
  <si>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</si>
  <si>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</si>
  <si>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</si>
  <si>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</si>
  <si>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</si>
  <si>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</si>
  <si>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</si>
  <si>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</si>
  <si>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</si>
  <si>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</si>
  <si>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</si>
  <si>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</si>
  <si>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</si>
  <si>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</si>
  <si>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</si>
  <si>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</si>
  <si>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</si>
  <si>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</si>
  <si>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</si>
  <si>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</si>
  <si>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</si>
  <si>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</si>
  <si>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</si>
  <si>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</si>
  <si>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</si>
  <si>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</si>
  <si>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</si>
  <si>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</si>
  <si>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</si>
  <si>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</si>
  <si>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</si>
  <si>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</si>
  <si>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</si>
  <si>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</si>
  <si>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</si>
  <si>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</si>
  <si>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</si>
  <si>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</si>
  <si>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</si>
  <si>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</si>
  <si>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</si>
  <si>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</si>
  <si>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</si>
  <si>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</si>
  <si>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</si>
  <si>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</si>
  <si>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</si>
  <si>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</si>
  <si>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</si>
  <si>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</si>
  <si>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</si>
  <si>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</si>
  <si>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</si>
  <si>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</si>
  <si>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</si>
  <si>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</si>
  <si>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</si>
  <si>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</si>
  <si>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</si>
  <si>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</si>
  <si>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</si>
  <si>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</si>
  <si>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</si>
  <si>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</si>
  <si>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</si>
  <si>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</si>
  <si>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</si>
  <si>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</si>
  <si>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</si>
  <si>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</si>
  <si>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</si>
  <si>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</si>
  <si>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</si>
  <si>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</si>
  <si>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</si>
  <si>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</si>
  <si>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</si>
  <si>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</si>
  <si>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</si>
  <si>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</si>
  <si>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</si>
  <si>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</si>
  <si>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</si>
  <si>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</si>
  <si>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</si>
  <si>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</si>
  <si>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</si>
  <si>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</si>
  <si>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</si>
  <si>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</si>
  <si>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</si>
  <si>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</si>
  <si>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</si>
  <si>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</si>
  <si>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</si>
  <si>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</si>
  <si>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</si>
  <si>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</si>
  <si>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</si>
  <si>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</si>
  <si>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</si>
  <si>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</si>
  <si>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</si>
  <si>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</si>
  <si>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</si>
  <si>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</si>
  <si>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</si>
  <si>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</si>
  <si>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</si>
  <si>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</si>
  <si>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</si>
  <si>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</si>
  <si>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</si>
  <si>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</si>
  <si>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</si>
  <si>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</si>
  <si>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</si>
  <si>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</si>
  <si>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</si>
  <si>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</si>
  <si>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</si>
  <si>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</si>
  <si>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</si>
  <si>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</si>
  <si>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</si>
  <si>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</si>
  <si>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</si>
  <si>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</si>
  <si>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</si>
  <si>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</si>
  <si>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</si>
  <si>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</si>
  <si>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</si>
  <si>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</si>
  <si>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</si>
  <si>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</si>
  <si>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</si>
  <si>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</si>
  <si>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</si>
  <si>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</si>
  <si>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</si>
  <si>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</si>
  <si>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</si>
  <si>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</si>
  <si>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</si>
  <si>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</si>
  <si>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</si>
  <si>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</si>
  <si>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</si>
  <si>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</si>
  <si>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</si>
  <si>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</si>
  <si>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</si>
  <si>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</si>
  <si>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</si>
  <si>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</si>
  <si>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</si>
  <si>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</si>
  <si>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</si>
  <si>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</si>
  <si>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</si>
  <si>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</si>
  <si>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</si>
  <si>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</si>
  <si>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</si>
  <si>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</si>
  <si>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</si>
  <si>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</si>
  <si>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</si>
  <si>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</si>
  <si>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</si>
  <si>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</si>
  <si>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</si>
  <si>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</si>
  <si>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</si>
  <si>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</si>
  <si>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</si>
  <si>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</si>
  <si>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</si>
  <si>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</si>
  <si>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</si>
  <si>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</si>
  <si>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</si>
  <si>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</si>
  <si>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</si>
  <si>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</si>
  <si>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</si>
  <si>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</si>
  <si>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</si>
  <si>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</si>
  <si>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</si>
  <si>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</si>
  <si>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</si>
  <si>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</si>
  <si>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</si>
  <si>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</si>
  <si>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</si>
  <si>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</si>
  <si>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</si>
  <si>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</si>
  <si>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</si>
  <si>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</si>
  <si>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</si>
  <si>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</si>
  <si>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</si>
  <si>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</si>
  <si>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</si>
  <si>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</si>
  <si>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</si>
  <si>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</si>
  <si>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</si>
  <si>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</si>
  <si>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</si>
  <si>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</si>
  <si>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</si>
  <si>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</si>
  <si>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</si>
  <si>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</si>
  <si>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</si>
  <si>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</si>
  <si>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</si>
  <si>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</si>
  <si>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</si>
  <si>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</si>
  <si>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</si>
  <si>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</si>
  <si>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</si>
  <si>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</si>
  <si>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</si>
  <si>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</si>
  <si>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</si>
  <si>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</si>
  <si>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</si>
  <si>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</si>
  <si>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</si>
  <si>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</si>
  <si>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</si>
  <si>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</si>
  <si>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</si>
  <si>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</si>
  <si>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</si>
  <si>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</si>
  <si>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</si>
  <si>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</si>
  <si>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</si>
  <si>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</si>
  <si>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</si>
  <si>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</si>
  <si>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</si>
  <si>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</si>
  <si>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</si>
  <si>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</si>
  <si>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</si>
  <si>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</si>
  <si>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</si>
  <si>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</si>
  <si>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</si>
  <si>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</si>
  <si>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</si>
  <si>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</si>
  <si>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</si>
  <si>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</si>
  <si>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</si>
  <si>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</si>
  <si>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</si>
  <si>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</si>
  <si>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</si>
  <si>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</si>
  <si>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</si>
  <si>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</si>
  <si>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</si>
  <si>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</si>
  <si>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</si>
  <si>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</si>
  <si>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</si>
  <si>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</si>
  <si>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</si>
  <si>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</si>
  <si>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</si>
  <si>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</si>
  <si>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</si>
  <si>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</si>
  <si>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</si>
  <si>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</si>
  <si>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</si>
  <si>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</si>
  <si>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</si>
  <si>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</si>
  <si>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</si>
  <si>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</si>
  <si>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</si>
  <si>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</si>
  <si>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</si>
  <si>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</si>
  <si>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</si>
  <si>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</si>
  <si>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</si>
  <si>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</si>
  <si>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</si>
  <si>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</si>
  <si>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</si>
  <si>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</si>
  <si>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</si>
  <si>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</si>
  <si>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</si>
  <si>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</si>
  <si>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</si>
  <si>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</si>
  <si>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</si>
  <si>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</si>
  <si>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</si>
  <si>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</si>
  <si>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</si>
  <si>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</si>
  <si>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</si>
  <si>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</si>
  <si>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</si>
  <si>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</si>
  <si>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</si>
  <si>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</si>
  <si>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</si>
  <si>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</si>
  <si>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</si>
  <si>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</si>
  <si>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</si>
  <si>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</si>
  <si>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</si>
  <si>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</si>
  <si>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</si>
  <si>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</si>
  <si>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</si>
  <si>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</si>
  <si>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</si>
  <si>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</si>
  <si>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</si>
  <si>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</si>
  <si>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</si>
  <si>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</si>
  <si>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</si>
  <si>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</si>
  <si>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</si>
  <si>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</si>
  <si>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</si>
  <si>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</si>
  <si>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</si>
  <si>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</si>
  <si>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</si>
  <si>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</si>
  <si>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</si>
  <si>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</si>
  <si>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</si>
  <si>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</si>
  <si>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</si>
  <si>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</si>
  <si>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</si>
  <si>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</si>
  <si>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</si>
  <si>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</si>
  <si>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</si>
  <si>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</si>
  <si>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</si>
  <si>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</si>
  <si>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</si>
  <si>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</si>
  <si>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</si>
  <si>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</si>
  <si>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</si>
  <si>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</si>
  <si>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</si>
  <si>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</si>
  <si>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</si>
  <si>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</si>
  <si>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</si>
  <si>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</si>
  <si>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</si>
  <si>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</si>
  <si>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</si>
  <si>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</si>
  <si>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</si>
  <si>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</si>
  <si>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</si>
  <si>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</si>
  <si>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</si>
  <si>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</si>
  <si>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</si>
  <si>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</si>
  <si>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</si>
  <si>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</si>
  <si>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</si>
  <si>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</si>
  <si>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</si>
  <si>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</si>
  <si>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</si>
  <si>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</si>
  <si>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</si>
  <si>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</si>
  <si>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</si>
  <si>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</si>
  <si>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</si>
  <si>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</si>
  <si>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</si>
  <si>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</si>
  <si>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</si>
  <si>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</si>
  <si>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</si>
  <si>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</si>
  <si>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</si>
  <si>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</si>
  <si>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</si>
  <si>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</si>
  <si>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</si>
  <si>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</si>
  <si>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</si>
  <si>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</si>
  <si>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</si>
  <si>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</si>
  <si>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</si>
  <si>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</si>
  <si>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</si>
  <si>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</si>
  <si>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</si>
  <si>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</si>
  <si>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</si>
  <si>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</si>
  <si>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</si>
  <si>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</si>
  <si>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</si>
  <si>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</si>
  <si>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</si>
  <si>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</si>
  <si>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</si>
  <si>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</si>
  <si>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</si>
  <si>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</si>
  <si>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</si>
  <si>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</si>
  <si>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</si>
  <si>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</si>
  <si>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</si>
  <si>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</si>
  <si>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</si>
  <si>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</si>
  <si>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</si>
  <si>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</si>
  <si>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</si>
  <si>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</si>
  <si>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</si>
  <si>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</si>
  <si>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</si>
  <si>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</si>
  <si>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</si>
  <si>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</si>
  <si>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</si>
  <si>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</si>
  <si>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</si>
  <si>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</si>
  <si>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</si>
  <si>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</si>
  <si>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</si>
  <si>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</si>
  <si>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</si>
  <si>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</si>
  <si>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</si>
  <si>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</si>
  <si>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</si>
  <si>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</si>
  <si>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</si>
  <si>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</si>
  <si>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</si>
  <si>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</si>
  <si>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</si>
  <si>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</si>
  <si>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</si>
  <si>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</si>
  <si>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</si>
  <si>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</si>
  <si>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</si>
  <si>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</si>
  <si>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</si>
  <si>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</si>
  <si>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</si>
  <si>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</si>
  <si>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</si>
  <si>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</si>
  <si>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</si>
  <si>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</si>
  <si>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</si>
  <si>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</si>
  <si>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</si>
  <si>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</si>
  <si>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</si>
  <si>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</si>
  <si>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</si>
  <si>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</si>
  <si>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</si>
  <si>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</si>
  <si>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</si>
  <si>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</si>
  <si>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</si>
  <si>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</si>
  <si>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</si>
  <si>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</si>
  <si>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</si>
  <si>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</si>
  <si>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</si>
  <si>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</si>
  <si>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</si>
  <si>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</si>
  <si>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</si>
  <si>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</si>
  <si>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</si>
  <si>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</si>
  <si>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</si>
  <si>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</si>
  <si>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</si>
  <si>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</si>
  <si>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</si>
  <si>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</si>
  <si>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</si>
  <si>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</si>
  <si>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</si>
  <si>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</si>
  <si>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</si>
  <si>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</si>
  <si>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</si>
  <si>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</si>
  <si>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</si>
  <si>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</si>
  <si>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</si>
  <si>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</si>
  <si>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</si>
  <si>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</si>
  <si>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</si>
  <si>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</si>
  <si>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</si>
  <si>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</si>
  <si>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</si>
  <si>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</si>
  <si>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</si>
  <si>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</si>
  <si>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</si>
  <si>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</si>
  <si>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</si>
  <si>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</si>
  <si>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</si>
  <si>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</si>
  <si>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</si>
  <si>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</si>
  <si>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</si>
  <si>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</si>
  <si>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</si>
  <si>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</si>
  <si>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</si>
  <si>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</si>
  <si>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</si>
  <si>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</si>
  <si>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</si>
  <si>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</si>
  <si>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</si>
  <si>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</si>
  <si>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</si>
  <si>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</si>
  <si>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</si>
  <si>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</si>
  <si>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</si>
  <si>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</si>
  <si>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</si>
  <si>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</si>
  <si>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</si>
  <si>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</si>
  <si>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</si>
  <si>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</si>
  <si>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</si>
  <si>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</si>
  <si>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</si>
  <si>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</si>
  <si>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</si>
  <si>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</si>
  <si>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</si>
  <si>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</si>
  <si>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</si>
  <si>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</si>
  <si>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</si>
  <si>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</si>
  <si>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</si>
  <si>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</si>
  <si>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</si>
  <si>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</si>
  <si>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</si>
  <si>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</si>
  <si>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</si>
  <si>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</si>
  <si>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</si>
  <si>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</si>
  <si>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</si>
  <si>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</si>
  <si>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</si>
  <si>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</si>
  <si>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</si>
  <si>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</si>
  <si>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</si>
  <si>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</si>
  <si>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</si>
  <si>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</si>
  <si>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</si>
  <si>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</si>
  <si>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</si>
  <si>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</si>
  <si>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</si>
  <si>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</si>
  <si>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</si>
  <si>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</si>
  <si>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</si>
  <si>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</si>
  <si>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</si>
  <si>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</si>
  <si>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</si>
  <si>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</si>
  <si>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</si>
  <si>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</si>
  <si>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</si>
  <si>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</si>
  <si>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</si>
  <si>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</si>
  <si>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</si>
  <si>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</si>
  <si>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</si>
  <si>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</si>
  <si>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</si>
  <si>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</si>
  <si>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</si>
  <si>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</si>
  <si>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</si>
  <si>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</si>
  <si>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</si>
  <si>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</si>
  <si>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</si>
  <si>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</si>
  <si>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</si>
  <si>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</si>
  <si>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</si>
  <si>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</si>
  <si>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</si>
  <si>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</si>
  <si>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</si>
  <si>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</si>
  <si>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</si>
  <si>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</si>
  <si>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</si>
  <si>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</si>
  <si>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</si>
  <si>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</si>
  <si>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</si>
  <si>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</si>
  <si>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</si>
  <si>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</si>
  <si>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</si>
  <si>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</si>
  <si>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</si>
  <si>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</si>
  <si>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</si>
  <si>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</si>
  <si>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</si>
  <si>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</si>
  <si>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</si>
  <si>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</si>
  <si>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</si>
  <si>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</si>
  <si>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</si>
  <si>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</si>
  <si>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</si>
  <si>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</si>
  <si>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</si>
  <si>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</si>
  <si>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</si>
  <si>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</si>
  <si>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</si>
  <si>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</si>
  <si>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</si>
  <si>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</si>
  <si>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</si>
  <si>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</si>
  <si>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</si>
  <si>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</si>
  <si>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</si>
  <si>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</si>
  <si>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</si>
  <si>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</si>
  <si>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</si>
  <si>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</si>
  <si>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</si>
  <si>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</si>
  <si>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</si>
  <si>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</si>
  <si>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</si>
  <si>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</si>
  <si>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</si>
  <si>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</si>
  <si>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</si>
  <si>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</si>
  <si>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</si>
  <si>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</si>
  <si>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</si>
  <si>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</si>
  <si>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</si>
  <si>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</si>
  <si>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</si>
  <si>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</si>
  <si>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</si>
  <si>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</si>
  <si>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</si>
  <si>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</si>
  <si>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</si>
  <si>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</si>
  <si>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</si>
  <si>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</si>
  <si>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</si>
  <si>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</si>
  <si>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</si>
  <si>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</si>
  <si>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</si>
  <si>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</si>
  <si>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</si>
  <si>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</si>
  <si>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</si>
  <si>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</si>
  <si>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</si>
  <si>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</si>
  <si>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</si>
  <si>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</si>
  <si>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</si>
  <si>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</si>
  <si>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</si>
  <si>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</si>
  <si>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</si>
  <si>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</si>
  <si>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</si>
  <si>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</si>
  <si>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</si>
  <si>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</si>
  <si>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</si>
  <si>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</si>
  <si>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</si>
  <si>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</si>
  <si>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</si>
  <si>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</si>
  <si>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</si>
  <si>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</si>
  <si>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</si>
  <si>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</si>
  <si>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</si>
  <si>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</si>
  <si>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</si>
  <si>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</si>
  <si>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</si>
  <si>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</si>
  <si>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</si>
  <si>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</si>
  <si>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</si>
  <si>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</si>
  <si>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</si>
  <si>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</si>
  <si>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</si>
  <si>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</si>
  <si>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</si>
  <si>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</si>
  <si>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</si>
  <si>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</si>
  <si>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</si>
  <si>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</si>
  <si>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</si>
  <si>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</si>
  <si>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</si>
  <si>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</si>
  <si>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</si>
  <si>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</si>
  <si>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</si>
  <si>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</si>
  <si>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</si>
  <si>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</si>
  <si>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</si>
  <si>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</si>
  <si>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</si>
  <si>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</si>
  <si>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</si>
  <si>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</si>
  <si>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</si>
  <si>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</si>
  <si>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</si>
  <si>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</si>
  <si>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</si>
  <si>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</si>
  <si>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</si>
  <si>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</si>
  <si>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</si>
  <si>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</si>
  <si>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</si>
  <si>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</si>
  <si>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</si>
  <si>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</si>
  <si>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</si>
  <si>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</si>
  <si>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</si>
  <si>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</si>
  <si>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</si>
  <si>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</si>
  <si>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</si>
  <si>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</si>
  <si>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</si>
  <si>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</si>
  <si>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</si>
  <si>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</si>
  <si>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</si>
  <si>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</si>
  <si>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</si>
  <si>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</si>
  <si>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</si>
  <si>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</si>
  <si>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</si>
  <si>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</si>
  <si>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</si>
  <si>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</si>
  <si>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</si>
  <si>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</si>
  <si>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</si>
  <si>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</si>
  <si>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</si>
  <si>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</si>
  <si>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</si>
  <si>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</si>
  <si>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</si>
  <si>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</si>
  <si>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</si>
  <si>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</si>
  <si>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</si>
  <si>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</si>
  <si>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</si>
  <si>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</si>
  <si>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</si>
  <si>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</si>
  <si>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</si>
  <si>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</si>
  <si>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</si>
  <si>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</si>
  <si>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</si>
  <si>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</si>
  <si>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</si>
  <si>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</si>
  <si>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</si>
  <si>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</si>
  <si>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</si>
  <si>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</si>
  <si>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</si>
  <si>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</si>
  <si>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</si>
  <si>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</si>
  <si>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</si>
  <si>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</si>
  <si>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</si>
  <si>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</si>
  <si>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</si>
  <si>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</si>
  <si>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</si>
  <si>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</si>
  <si>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</si>
  <si>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</si>
  <si>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</si>
  <si>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</si>
  <si>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</si>
  <si>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</si>
  <si>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</si>
  <si>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</si>
  <si>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</si>
  <si>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</si>
  <si>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</si>
  <si>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</si>
  <si>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</si>
  <si>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</si>
  <si>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</si>
  <si>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</si>
  <si>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</si>
  <si>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</si>
  <si>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</si>
  <si>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</si>
  <si>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</si>
  <si>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</si>
  <si>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</si>
  <si>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</si>
  <si>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</si>
  <si>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</si>
  <si>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</si>
  <si>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</si>
  <si>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</si>
  <si>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</si>
  <si>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</si>
  <si>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</si>
  <si>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</si>
  <si>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</si>
  <si>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</si>
  <si>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</si>
  <si>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</si>
  <si>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</si>
  <si>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</si>
  <si>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</si>
  <si>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</si>
  <si>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</si>
  <si>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</si>
  <si>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</si>
  <si>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</si>
  <si>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</si>
  <si>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</si>
  <si>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</si>
  <si>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</si>
  <si>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</si>
  <si>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</si>
  <si>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</si>
  <si>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</si>
  <si>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</si>
  <si>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</si>
  <si>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</si>
  <si>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</si>
  <si>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</si>
  <si>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</si>
  <si>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</si>
  <si>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</si>
  <si>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</si>
  <si>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</si>
  <si>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</si>
  <si>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</si>
  <si>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</si>
  <si>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</si>
  <si>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</si>
  <si>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</si>
  <si>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</si>
  <si>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</si>
  <si>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</si>
  <si>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</si>
  <si>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</si>
  <si>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</si>
  <si>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</si>
  <si>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</si>
  <si>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</si>
  <si>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</si>
  <si>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</si>
  <si>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</si>
  <si>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</si>
  <si>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</si>
  <si>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</si>
  <si>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</si>
  <si>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</si>
  <si>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</si>
  <si>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</si>
  <si>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</si>
  <si>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</si>
  <si>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</si>
  <si>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</si>
  <si>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</si>
  <si>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</si>
  <si>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</si>
  <si>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</si>
  <si>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</si>
  <si>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</si>
  <si>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</si>
  <si>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</si>
  <si>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</si>
  <si>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</si>
  <si>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</si>
  <si>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</si>
  <si>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</si>
  <si>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</si>
  <si>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</si>
  <si>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</si>
  <si>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</si>
  <si>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</si>
  <si>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</si>
  <si>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</si>
  <si>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</si>
  <si>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</si>
  <si>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</si>
  <si>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</si>
  <si>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</si>
  <si>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</si>
  <si>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</si>
  <si>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</si>
  <si>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</si>
  <si>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</si>
  <si>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</si>
  <si>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</si>
  <si>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</si>
  <si>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</si>
  <si>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</si>
  <si>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</si>
  <si>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</si>
  <si>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</si>
  <si>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</si>
  <si>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</si>
  <si>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</si>
  <si>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</si>
  <si>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</si>
  <si>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</si>
  <si>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</si>
  <si>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</si>
  <si>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</si>
  <si>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</si>
  <si>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</si>
  <si>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</si>
  <si>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</si>
  <si>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</si>
  <si>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</si>
  <si>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</si>
  <si>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</si>
  <si>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</si>
  <si>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</si>
  <si>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</si>
  <si>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</si>
  <si>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</si>
  <si>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</si>
  <si>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</si>
  <si>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</si>
  <si>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</si>
  <si>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</si>
  <si>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</si>
  <si>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</si>
  <si>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</si>
  <si>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</si>
  <si>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</si>
  <si>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</si>
  <si>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</si>
  <si>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</si>
  <si>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</si>
  <si>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</si>
  <si>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</si>
  <si>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</si>
  <si>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</si>
  <si>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</si>
  <si>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</si>
  <si>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</si>
  <si>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</si>
  <si>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</si>
  <si>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</si>
  <si>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</si>
  <si>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</si>
  <si>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</si>
  <si>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</si>
  <si>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</si>
  <si>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</si>
  <si>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</si>
  <si>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</si>
  <si>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</si>
  <si>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</si>
  <si>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</si>
  <si>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</si>
  <si>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</si>
  <si>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</si>
  <si>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</si>
  <si>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</si>
  <si>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</si>
  <si>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</si>
  <si>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</si>
  <si>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</si>
  <si>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</si>
  <si>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</si>
  <si>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</si>
  <si>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</si>
  <si>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</si>
  <si>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</si>
  <si>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</si>
  <si>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</si>
  <si>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</si>
  <si>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</si>
  <si>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</si>
  <si>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</si>
  <si>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</si>
  <si>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</si>
  <si>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</si>
  <si>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</si>
  <si>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</si>
  <si>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</si>
  <si>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</si>
  <si>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</si>
  <si>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</si>
  <si>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</si>
  <si>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</si>
  <si>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</si>
  <si>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</si>
  <si>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</si>
  <si>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</si>
  <si>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</si>
  <si>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</si>
  <si>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</si>
  <si>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</si>
  <si>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</si>
  <si>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</si>
  <si>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</si>
  <si>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</si>
  <si>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</si>
  <si>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</si>
  <si>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</si>
  <si>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</si>
  <si>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</si>
  <si>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</si>
  <si>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</si>
  <si>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</si>
  <si>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</si>
  <si>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</si>
  <si>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</si>
  <si>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</si>
  <si>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</si>
  <si>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</si>
  <si>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</si>
  <si>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</si>
  <si>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</si>
  <si>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</si>
  <si>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</si>
  <si>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</si>
  <si>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</si>
  <si>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</si>
  <si>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</si>
  <si>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</si>
  <si>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</si>
  <si>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</si>
  <si>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</si>
  <si>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</si>
  <si>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</si>
  <si>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</si>
  <si>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</si>
  <si>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</si>
  <si>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</si>
  <si>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</si>
  <si>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</si>
  <si>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</si>
  <si>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</si>
  <si>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</si>
  <si>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</si>
  <si>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</si>
  <si>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</si>
  <si>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</si>
  <si>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</si>
  <si>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</si>
  <si>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</si>
  <si>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</si>
  <si>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</si>
  <si>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</si>
  <si>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</si>
  <si>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</si>
  <si>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</si>
  <si>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</si>
  <si>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</si>
  <si>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</si>
  <si>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</si>
  <si>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</si>
  <si>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</si>
  <si>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</si>
  <si>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</si>
  <si>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</si>
  <si>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</si>
  <si>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</si>
  <si>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</si>
  <si>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</si>
  <si>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</si>
  <si>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</si>
  <si>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</si>
  <si>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</si>
  <si>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</si>
  <si>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</si>
  <si>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</si>
  <si>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</si>
  <si>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</si>
  <si>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</si>
  <si>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</si>
  <si>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</si>
  <si>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</si>
  <si>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</si>
  <si>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</si>
  <si>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</si>
  <si>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</si>
  <si>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</si>
  <si>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</si>
  <si>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</si>
  <si>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</si>
  <si>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</si>
  <si>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</si>
  <si>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</si>
  <si>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</si>
  <si>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</si>
  <si>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</si>
  <si>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</si>
  <si>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</si>
  <si>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</si>
  <si>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</si>
  <si>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</si>
  <si>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</si>
  <si>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</si>
  <si>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</si>
  <si>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</si>
  <si>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</si>
  <si>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</si>
  <si>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</si>
  <si>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</si>
  <si>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</si>
  <si>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</si>
  <si>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</si>
  <si>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</si>
  <si>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</si>
  <si>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</si>
  <si>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</si>
  <si>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</si>
  <si>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</si>
  <si>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</si>
  <si>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</si>
  <si>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</si>
  <si>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</si>
  <si>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</si>
  <si>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</si>
  <si>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</si>
  <si>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</si>
  <si>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</si>
  <si>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</si>
  <si>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</si>
  <si>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</si>
  <si>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</si>
  <si>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</si>
  <si>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</si>
  <si>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</si>
  <si>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</si>
  <si>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</si>
  <si>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</si>
  <si>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</si>
  <si>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</si>
  <si>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</si>
  <si>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</si>
  <si>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</si>
  <si>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</si>
  <si>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</si>
  <si>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</si>
  <si>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</si>
  <si>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</si>
  <si>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</si>
  <si>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</si>
  <si>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</si>
  <si>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</si>
  <si>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</si>
  <si>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</si>
  <si>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</si>
  <si>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</si>
  <si>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</si>
  <si>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</si>
  <si>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</si>
  <si>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</si>
  <si>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</si>
  <si>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</si>
  <si>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</si>
  <si>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</si>
  <si>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</si>
  <si>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</si>
  <si>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</si>
  <si>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</si>
  <si>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</si>
  <si>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</si>
  <si>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</si>
  <si>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</si>
  <si>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</si>
  <si>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</si>
  <si>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</si>
  <si>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</si>
  <si>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</si>
  <si>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</si>
  <si>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</si>
  <si>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</si>
  <si>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</si>
  <si>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</si>
  <si>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</si>
  <si>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</si>
  <si>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</si>
  <si>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</si>
  <si>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</si>
  <si>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</si>
  <si>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</si>
  <si>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</si>
  <si>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</si>
  <si>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</si>
  <si>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</si>
  <si>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</si>
  <si>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</si>
  <si>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</si>
  <si>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</si>
  <si>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</si>
  <si>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</si>
  <si>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</si>
  <si>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</si>
  <si>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</si>
  <si>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</si>
  <si>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</si>
  <si>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</si>
  <si>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</si>
  <si>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</si>
  <si>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</si>
  <si>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</si>
  <si>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</si>
  <si>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</si>
  <si>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</si>
  <si>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</si>
  <si>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</si>
  <si>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</si>
  <si>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</si>
  <si>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</si>
  <si>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</si>
  <si>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</si>
  <si>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</si>
  <si>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</si>
  <si>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</si>
  <si>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</si>
  <si>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</si>
  <si>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</si>
  <si>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</si>
  <si>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</si>
  <si>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</si>
  <si>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</si>
  <si>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</si>
  <si>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</si>
  <si>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</si>
  <si>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</si>
  <si>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</si>
  <si>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</si>
  <si>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</si>
  <si>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</si>
  <si>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</si>
  <si>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</si>
  <si>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</si>
  <si>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</si>
  <si>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</si>
  <si>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</si>
  <si>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</si>
  <si>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</si>
  <si>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</si>
  <si>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</si>
  <si>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</si>
  <si>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</si>
  <si>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</si>
  <si>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</si>
  <si>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</si>
  <si>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</si>
  <si>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</si>
  <si>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</si>
  <si>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</si>
  <si>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</si>
  <si>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</si>
  <si>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</si>
  <si>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</si>
  <si>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</si>
  <si>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</si>
  <si>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</si>
  <si>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</si>
  <si>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</si>
  <si>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</si>
  <si>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</si>
  <si>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</si>
  <si>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</si>
  <si>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</si>
  <si>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</si>
  <si>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</si>
  <si>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</si>
  <si>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</si>
  <si>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</si>
  <si>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</si>
  <si>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</si>
  <si>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</si>
  <si>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</si>
  <si>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</si>
  <si>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</si>
  <si>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</si>
  <si>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</si>
  <si>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</si>
  <si>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</si>
  <si>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</si>
  <si>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</si>
  <si>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</si>
  <si>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</si>
  <si>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</si>
  <si>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</si>
  <si>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</si>
  <si>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</si>
  <si>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</si>
  <si>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</si>
  <si>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</si>
  <si>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</si>
  <si>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</si>
  <si>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</si>
  <si>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</si>
  <si>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</si>
  <si>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</si>
  <si>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</si>
  <si>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</si>
  <si>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</si>
  <si>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</si>
  <si>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</si>
  <si>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</si>
  <si>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</si>
  <si>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</si>
  <si>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</si>
  <si>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</si>
  <si>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</si>
  <si>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</si>
  <si>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</si>
  <si>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</si>
  <si>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</si>
  <si>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</si>
  <si>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</si>
  <si>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</si>
  <si>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</si>
  <si>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</si>
  <si>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</si>
  <si>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</si>
  <si>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</si>
  <si>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</si>
  <si>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</si>
  <si>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</si>
  <si>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</si>
  <si>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</si>
  <si>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</si>
  <si>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</si>
  <si>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</si>
  <si>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</si>
  <si>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</si>
  <si>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</si>
  <si>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</si>
  <si>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</si>
  <si>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</si>
  <si>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</si>
  <si>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</si>
  <si>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</si>
  <si>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</si>
  <si>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</si>
  <si>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</si>
  <si>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</si>
  <si>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</si>
  <si>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</si>
  <si>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</si>
  <si>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</si>
  <si>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</si>
  <si>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</si>
  <si>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</si>
  <si>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</si>
  <si>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</si>
  <si>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</si>
  <si>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</si>
  <si>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</si>
  <si>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</si>
  <si>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</si>
  <si>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</si>
  <si>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</si>
  <si>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</si>
  <si>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</si>
  <si>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</si>
  <si>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</si>
  <si>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</si>
  <si>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</si>
  <si>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</si>
  <si>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</si>
  <si>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</si>
  <si>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</si>
  <si>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</si>
  <si>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</si>
  <si>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</si>
  <si>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</si>
  <si>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</si>
  <si>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</si>
  <si>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</si>
  <si>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</si>
  <si>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</si>
  <si>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</si>
  <si>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</si>
  <si>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</si>
  <si>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</si>
  <si>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</si>
  <si>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</si>
  <si>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</si>
  <si>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</si>
  <si>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</si>
  <si>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</si>
  <si>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</si>
  <si>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</si>
  <si>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</si>
  <si>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</si>
  <si>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</si>
  <si>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</si>
  <si>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</si>
  <si>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</si>
  <si>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</si>
  <si>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</si>
  <si>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</si>
  <si>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</si>
  <si>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</si>
  <si>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</si>
  <si>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</si>
  <si>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</si>
  <si>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</si>
  <si>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</si>
  <si>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</si>
  <si>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</si>
  <si>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</si>
  <si>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</si>
  <si>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</si>
  <si>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</si>
  <si>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</si>
  <si>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</si>
  <si>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</si>
  <si>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</si>
  <si>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</si>
  <si>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</si>
  <si>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</si>
  <si>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</si>
  <si>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</si>
  <si>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</si>
  <si>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</si>
  <si>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</si>
  <si>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</si>
  <si>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</si>
  <si>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</si>
  <si>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</si>
  <si>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</si>
  <si>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</si>
  <si>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</si>
  <si>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</si>
  <si>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</si>
  <si>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</si>
  <si>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</si>
  <si>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</si>
  <si>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</si>
  <si>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</si>
  <si>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</si>
  <si>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</si>
  <si>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</si>
  <si>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</si>
  <si>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</si>
  <si>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</si>
  <si>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</si>
  <si>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</si>
  <si>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</si>
  <si>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</si>
  <si>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</si>
  <si>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</si>
  <si>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</si>
  <si>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</si>
  <si>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</si>
  <si>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</si>
  <si>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</si>
  <si>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</si>
  <si>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</si>
  <si>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</si>
  <si>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</si>
  <si>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</si>
  <si>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</si>
  <si>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</si>
  <si>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</si>
  <si>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</si>
  <si>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</si>
  <si>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</si>
  <si>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</si>
  <si>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</si>
  <si>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</si>
  <si>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</si>
  <si>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</si>
  <si>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</si>
  <si>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</si>
  <si>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</si>
  <si>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</si>
  <si>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</si>
  <si>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</si>
  <si>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</si>
  <si>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</si>
  <si>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</si>
  <si>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</si>
  <si>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</si>
  <si>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</si>
  <si>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</si>
  <si>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</si>
  <si>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</si>
  <si>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</si>
  <si>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</si>
  <si>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</si>
  <si>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</si>
  <si>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</si>
  <si>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</si>
  <si>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</si>
  <si>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</si>
  <si>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</si>
  <si>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</si>
  <si>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</si>
  <si>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</si>
  <si>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</si>
  <si>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</si>
  <si>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</si>
  <si>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</si>
  <si>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</si>
  <si>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</si>
  <si>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</si>
  <si>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</si>
  <si>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</si>
  <si>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</si>
  <si>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</si>
  <si>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</si>
  <si>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</si>
  <si>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</si>
  <si>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</si>
  <si>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</si>
  <si>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</si>
  <si>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</si>
  <si>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</si>
  <si>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</si>
  <si>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</si>
  <si>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</si>
  <si>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</si>
  <si>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</si>
  <si>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</si>
  <si>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</si>
  <si>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</si>
  <si>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</si>
  <si>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</si>
  <si>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</si>
  <si>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</si>
  <si>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</si>
  <si>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</si>
  <si>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</si>
  <si>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</si>
  <si>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</si>
  <si>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</si>
  <si>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</si>
  <si>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</si>
  <si>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</si>
  <si>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</si>
  <si>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</si>
  <si>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</si>
  <si>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</si>
  <si>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</si>
  <si>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</si>
  <si>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</si>
  <si>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</si>
  <si>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</si>
  <si>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</si>
  <si>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</si>
  <si>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</si>
  <si>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</si>
  <si>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</si>
  <si>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</si>
  <si>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</si>
  <si>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</si>
  <si>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</si>
  <si>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</si>
  <si>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</si>
  <si>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</si>
  <si>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</si>
  <si>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</si>
  <si>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</si>
  <si>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</si>
  <si>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</si>
  <si>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</si>
  <si>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</si>
  <si>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</si>
  <si>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</si>
  <si>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</si>
  <si>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</si>
  <si>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</si>
  <si>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</si>
  <si>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</si>
  <si>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</si>
  <si>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</si>
  <si>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</si>
  <si>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</si>
  <si>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</si>
  <si>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</si>
  <si>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</si>
  <si>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</si>
  <si>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</si>
  <si>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</si>
  <si>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</si>
  <si>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</si>
  <si>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</si>
  <si>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</si>
  <si>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</si>
  <si>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</si>
  <si>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</si>
  <si>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</si>
  <si>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</si>
  <si>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</si>
  <si>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</si>
  <si>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</si>
  <si>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</si>
  <si>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</si>
  <si>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</si>
  <si>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</si>
  <si>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</si>
  <si>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</si>
  <si>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</si>
  <si>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</si>
  <si>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</si>
  <si>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</si>
  <si>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</si>
  <si>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</si>
  <si>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</si>
  <si>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</si>
  <si>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</si>
  <si>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</si>
  <si>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</si>
  <si>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</si>
  <si>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</si>
  <si>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</si>
  <si>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</si>
  <si>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</si>
  <si>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</si>
  <si>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</si>
  <si>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</si>
  <si>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</si>
  <si>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</si>
  <si>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</si>
  <si>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</si>
  <si>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</si>
  <si>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</si>
  <si>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</si>
  <si>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</si>
  <si>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</si>
  <si>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</si>
  <si>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</si>
  <si>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</si>
  <si>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</si>
  <si>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</si>
  <si>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</si>
  <si>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</si>
  <si>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</si>
  <si>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</si>
  <si>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</si>
  <si>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</si>
  <si>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</si>
  <si>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</si>
  <si>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</si>
  <si>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</si>
  <si>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</si>
  <si>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</si>
  <si>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</si>
  <si>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</si>
  <si>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</si>
  <si>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</si>
  <si>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</si>
  <si>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</si>
  <si>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</si>
  <si>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</si>
  <si>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</si>
  <si>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</si>
  <si>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</si>
  <si>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</si>
  <si>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</si>
  <si>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</si>
  <si>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</si>
  <si>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</si>
  <si>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</si>
  <si>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</si>
  <si>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</si>
  <si>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</si>
  <si>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</si>
  <si>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</si>
  <si>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</si>
  <si>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</si>
  <si>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</si>
  <si>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</si>
  <si>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</si>
  <si>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</si>
  <si>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</si>
  <si>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</si>
  <si>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</si>
  <si>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</si>
  <si>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</si>
  <si>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</si>
  <si>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</si>
  <si>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</si>
  <si>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</si>
  <si>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</si>
  <si>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</si>
  <si>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</si>
  <si>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</si>
  <si>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</si>
  <si>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</si>
  <si>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</si>
  <si>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</si>
  <si>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</si>
  <si>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</si>
  <si>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</si>
  <si>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</si>
  <si>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</si>
  <si>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</si>
  <si>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</si>
  <si>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</si>
  <si>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</si>
  <si>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</si>
  <si>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</si>
  <si>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</si>
  <si>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</si>
  <si>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</si>
  <si>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</si>
  <si>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</si>
  <si>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</si>
  <si>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</si>
  <si>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</si>
  <si>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</si>
  <si>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</si>
  <si>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</si>
  <si>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</si>
  <si>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</si>
  <si>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</si>
  <si>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</si>
  <si>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</si>
  <si>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</si>
  <si>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</si>
  <si>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</si>
  <si>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</si>
  <si>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</si>
  <si>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</si>
  <si>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</si>
  <si>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</si>
  <si>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</si>
  <si>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</si>
  <si>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</si>
  <si>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</si>
  <si>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</si>
  <si>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</si>
  <si>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</si>
  <si>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</si>
  <si>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</si>
  <si>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</si>
  <si>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</si>
  <si>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</si>
  <si>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</si>
  <si>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</si>
  <si>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</si>
  <si>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</si>
  <si>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</si>
  <si>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</si>
  <si>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</si>
  <si>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</si>
  <si>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</si>
  <si>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</si>
  <si>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</si>
  <si>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</si>
  <si>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</si>
  <si>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</si>
  <si>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</si>
  <si>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</si>
  <si>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</si>
  <si>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</si>
  <si>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</si>
  <si>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</si>
  <si>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</si>
  <si>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</si>
  <si>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</si>
  <si>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</si>
  <si>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</si>
  <si>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</si>
  <si>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</si>
  <si>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</si>
  <si>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</si>
  <si>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</si>
  <si>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</si>
  <si>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</si>
  <si>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</si>
  <si>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</si>
  <si>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</si>
  <si>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</si>
  <si>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</si>
  <si>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</si>
  <si>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</si>
  <si>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</si>
  <si>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</si>
  <si>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</si>
  <si>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</si>
  <si>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</si>
  <si>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</si>
  <si>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</si>
  <si>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</si>
  <si>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</si>
  <si>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</si>
  <si>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</si>
  <si>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</si>
  <si>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</si>
  <si>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</si>
  <si>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</si>
  <si>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</si>
  <si>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</si>
  <si>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</si>
  <si>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</si>
  <si>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</si>
  <si>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</si>
  <si>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</si>
  <si>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</si>
  <si>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</si>
  <si>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</si>
  <si>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</si>
  <si>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</si>
  <si>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</si>
  <si>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</si>
  <si>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</si>
  <si>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</si>
  <si>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</si>
  <si>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</si>
  <si>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</si>
  <si>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</si>
  <si>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</si>
  <si>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</si>
  <si>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</si>
  <si>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</si>
  <si>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</si>
  <si>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</si>
  <si>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</si>
  <si>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</si>
  <si>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</si>
  <si>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</si>
  <si>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</si>
  <si>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</si>
  <si>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</si>
  <si>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</si>
  <si>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</si>
  <si>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</si>
  <si>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</si>
  <si>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</si>
  <si>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</si>
  <si>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</si>
  <si>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</si>
  <si>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</si>
  <si>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</si>
  <si>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</si>
  <si>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</si>
  <si>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</si>
  <si>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</si>
  <si>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</si>
  <si>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</si>
  <si>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</si>
  <si>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</si>
  <si>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</si>
  <si>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</si>
  <si>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</si>
  <si>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</si>
  <si>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</si>
  <si>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</si>
  <si>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</si>
  <si>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</si>
  <si>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</si>
  <si>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</si>
  <si>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</si>
  <si>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</si>
  <si>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</si>
  <si>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</si>
  <si>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</si>
  <si>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</si>
  <si>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</si>
  <si>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</si>
  <si>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</si>
  <si>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</si>
  <si>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</si>
  <si>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</si>
  <si>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</si>
  <si>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</si>
  <si>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</si>
  <si>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</si>
  <si>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</si>
  <si>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</si>
  <si>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</si>
  <si>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</si>
  <si>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</si>
  <si>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</si>
  <si>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</si>
  <si>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</si>
  <si>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</si>
  <si>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</si>
  <si>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</si>
  <si>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</si>
  <si>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</si>
  <si>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</si>
  <si>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</si>
  <si>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</si>
  <si>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</si>
  <si>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</si>
  <si>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</si>
  <si>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</si>
  <si>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</si>
  <si>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</si>
  <si>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</si>
  <si>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</si>
  <si>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</si>
  <si>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</si>
  <si>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</si>
  <si>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</si>
  <si>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</si>
  <si>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</si>
  <si>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</si>
  <si>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</si>
  <si>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</si>
  <si>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</si>
  <si>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</si>
  <si>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</si>
  <si>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</si>
  <si>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</si>
  <si>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</si>
  <si>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</si>
  <si>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</si>
  <si>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</si>
  <si>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</si>
  <si>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</si>
  <si>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</si>
  <si>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</si>
  <si>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</si>
  <si>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</si>
  <si>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</si>
  <si>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</si>
  <si>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</si>
  <si>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</si>
  <si>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</si>
  <si>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</si>
  <si>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</si>
  <si>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</si>
  <si>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</si>
  <si>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</si>
  <si>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</si>
  <si>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</si>
  <si>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</si>
  <si>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</si>
  <si>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</si>
  <si>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</si>
  <si>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</si>
  <si>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</si>
  <si>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</si>
  <si>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</si>
  <si>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</si>
  <si>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</si>
  <si>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</si>
  <si>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</si>
  <si>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</si>
  <si>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</si>
  <si>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</si>
  <si>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</si>
  <si>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</si>
  <si>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</si>
  <si>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</si>
  <si>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</si>
  <si>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</si>
  <si>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</si>
  <si>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</si>
  <si>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</si>
  <si>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</si>
  <si>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</si>
  <si>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</si>
  <si>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</si>
  <si>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</si>
  <si>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</si>
  <si>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</si>
  <si>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</si>
  <si>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</si>
  <si>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</si>
  <si>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</si>
  <si>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</si>
  <si>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</si>
  <si>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</si>
  <si>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</si>
  <si>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</si>
  <si>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</si>
  <si>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</si>
  <si>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</si>
  <si>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</si>
  <si>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</si>
  <si>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</si>
  <si>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</si>
  <si>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</si>
  <si>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</si>
  <si>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</si>
  <si>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</si>
  <si>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</si>
  <si>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</si>
  <si>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</si>
  <si>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</si>
  <si>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</si>
  <si>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</si>
  <si>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</si>
  <si>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</si>
  <si>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</si>
  <si>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</si>
  <si>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</si>
  <si>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</si>
  <si>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</si>
  <si>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</si>
  <si>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</si>
  <si>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</si>
  <si>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</si>
  <si>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</si>
  <si>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</si>
  <si>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</si>
  <si>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</si>
  <si>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</si>
  <si>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</si>
  <si>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</si>
  <si>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</si>
  <si>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</si>
  <si>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</si>
  <si>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</si>
  <si>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</si>
  <si>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</si>
  <si>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</si>
  <si>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</si>
  <si>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</si>
  <si>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</si>
  <si>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</si>
  <si>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</si>
  <si>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</si>
  <si>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</si>
  <si>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</si>
  <si>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</si>
  <si>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</si>
  <si>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</si>
  <si>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</si>
  <si>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</si>
  <si>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</si>
  <si>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</si>
  <si>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</si>
  <si>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</si>
  <si>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</si>
  <si>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</si>
  <si>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</si>
  <si>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</si>
  <si>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</si>
  <si>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</si>
  <si>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</si>
  <si>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</si>
  <si>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</si>
  <si>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</si>
  <si>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</si>
  <si>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</si>
  <si>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</si>
  <si>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</si>
  <si>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</si>
  <si>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</si>
  <si>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</si>
  <si>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</si>
  <si>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</si>
  <si>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</si>
  <si>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</si>
  <si>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</si>
  <si>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</si>
  <si>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</si>
  <si>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</si>
  <si>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</si>
  <si>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</si>
  <si>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</si>
  <si>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</si>
  <si>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</si>
  <si>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</si>
  <si>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</si>
  <si>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</si>
  <si>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</si>
  <si>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</si>
  <si>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</si>
  <si>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</si>
  <si>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</si>
  <si>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</si>
  <si>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</si>
  <si>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</si>
  <si>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</si>
  <si>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</si>
  <si>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</si>
  <si>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</si>
  <si>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</si>
  <si>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</si>
  <si>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</si>
  <si>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</si>
  <si>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</si>
  <si>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</si>
  <si>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</si>
  <si>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</si>
  <si>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</si>
  <si>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</si>
  <si>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</si>
  <si>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</si>
  <si>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</si>
  <si>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</si>
  <si>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</si>
  <si>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</si>
  <si>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</si>
  <si>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</si>
  <si>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</si>
  <si>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</si>
  <si>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</si>
  <si>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</si>
  <si>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</si>
  <si>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</si>
  <si>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</si>
  <si>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</si>
  <si>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</si>
  <si>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</si>
  <si>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</si>
  <si>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</si>
  <si>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</si>
  <si>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</si>
  <si>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</si>
  <si>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</si>
  <si>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</si>
  <si>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</si>
  <si>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</si>
  <si>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</si>
  <si>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</si>
  <si>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</si>
  <si>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</si>
  <si>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</si>
  <si>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</si>
  <si>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</si>
  <si>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</si>
  <si>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</si>
  <si>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</si>
  <si>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</si>
  <si>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</si>
  <si>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</si>
  <si>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</si>
  <si>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</si>
  <si>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</si>
  <si>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</si>
  <si>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</si>
  <si>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</si>
  <si>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</si>
  <si>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</si>
  <si>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</si>
  <si>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</si>
  <si>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</si>
  <si>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</si>
  <si>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</si>
  <si>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</si>
  <si>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</si>
  <si>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</si>
  <si>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</si>
  <si>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</si>
  <si>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</si>
  <si>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</si>
  <si>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</si>
  <si>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</si>
  <si>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</si>
  <si>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</si>
  <si>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</si>
  <si>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</si>
  <si>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</si>
  <si>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</si>
  <si>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</si>
  <si>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</si>
  <si>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</si>
  <si>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</si>
  <si>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</si>
  <si>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</si>
  <si>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</si>
  <si>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</si>
  <si>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</si>
  <si>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</si>
  <si>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</si>
  <si>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</si>
  <si>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</si>
  <si>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</si>
  <si>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</si>
  <si>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</si>
  <si>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</si>
  <si>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</si>
  <si>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</si>
  <si>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</si>
  <si>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</si>
  <si>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</si>
  <si>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</si>
  <si>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</si>
  <si>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</si>
  <si>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</si>
  <si>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</si>
  <si>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</si>
  <si>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</si>
  <si>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</si>
  <si>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</si>
  <si>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</si>
  <si>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</si>
  <si>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</si>
  <si>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</si>
  <si>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</si>
  <si>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</si>
  <si>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</si>
  <si>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</si>
  <si>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</si>
  <si>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</si>
  <si>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</si>
  <si>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</si>
  <si>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</si>
  <si>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</si>
  <si>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</si>
  <si>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</si>
  <si>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</si>
  <si>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</si>
  <si>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</si>
  <si>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</si>
  <si>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</si>
  <si>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</si>
  <si>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</si>
  <si>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</si>
  <si>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</si>
  <si>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</si>
  <si>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</si>
  <si>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</si>
  <si>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</si>
  <si>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</si>
  <si>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</si>
  <si>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</si>
  <si>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</si>
  <si>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</si>
  <si>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</si>
  <si>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</si>
  <si>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</si>
  <si>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</si>
  <si>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</si>
  <si>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</si>
  <si>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</si>
  <si>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</si>
  <si>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</si>
  <si>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</si>
  <si>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</si>
  <si>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</si>
  <si>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</si>
  <si>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</si>
  <si>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</si>
  <si>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</si>
  <si>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</si>
  <si>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</si>
  <si>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</si>
  <si>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</si>
  <si>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</si>
  <si>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</si>
  <si>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</si>
  <si>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</si>
  <si>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</si>
  <si>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</si>
  <si>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</si>
  <si>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</si>
  <si>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</si>
  <si>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</si>
  <si>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</si>
  <si>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</si>
  <si>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</si>
  <si>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</si>
  <si>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</si>
  <si>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</si>
  <si>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</si>
  <si>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</si>
  <si>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</si>
  <si>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</si>
  <si>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</si>
  <si>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</si>
  <si>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</si>
  <si>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</si>
  <si>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</si>
  <si>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</si>
  <si>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</si>
  <si>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</si>
  <si>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</si>
  <si>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</si>
  <si>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</si>
  <si>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</si>
  <si>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</si>
  <si>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</si>
  <si>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</si>
  <si>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</si>
  <si>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</si>
  <si>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</si>
  <si>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</si>
  <si>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</si>
  <si>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</si>
  <si>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</si>
  <si>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</si>
  <si>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</si>
  <si>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</si>
  <si>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</si>
  <si>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</si>
  <si>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</si>
  <si>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</si>
  <si>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</si>
  <si>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</si>
  <si>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</si>
  <si>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</si>
  <si>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</si>
  <si>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</si>
  <si>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</si>
  <si>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</si>
  <si>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</si>
  <si>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</si>
  <si>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</si>
  <si>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</si>
  <si>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</si>
  <si>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</si>
  <si>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</si>
  <si>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</si>
  <si>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</si>
  <si>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</si>
  <si>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</si>
  <si>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</si>
  <si>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</si>
  <si>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</si>
  <si>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</si>
  <si>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</si>
  <si>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</si>
  <si>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</si>
  <si>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</si>
  <si>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</si>
  <si>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</si>
  <si>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</si>
  <si>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</si>
  <si>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</si>
  <si>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</si>
  <si>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</si>
  <si>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</si>
  <si>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</si>
  <si>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</si>
  <si>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</si>
  <si>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</si>
  <si>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</si>
  <si>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</si>
  <si>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</si>
  <si>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</si>
  <si>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</si>
  <si>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</si>
  <si>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</si>
  <si>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</si>
  <si>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</si>
  <si>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</si>
  <si>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</si>
  <si>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</si>
  <si>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</si>
  <si>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</si>
  <si>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</si>
  <si>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</si>
  <si>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</si>
  <si>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</si>
  <si>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</si>
  <si>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</si>
  <si>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</si>
  <si>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</si>
  <si>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</si>
  <si>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</si>
  <si>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</si>
  <si>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</si>
  <si>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</si>
  <si>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</si>
  <si>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</si>
  <si>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</si>
  <si>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</si>
  <si>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</si>
  <si>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</si>
  <si>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</si>
  <si>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</si>
  <si>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</si>
  <si>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</si>
  <si>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</si>
  <si>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</si>
  <si>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</si>
  <si>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</si>
  <si>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</si>
  <si>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</si>
  <si>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</si>
  <si>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</si>
  <si>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</si>
  <si>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</si>
  <si>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</si>
  <si>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</si>
  <si>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</si>
  <si>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</si>
  <si>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</si>
  <si>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</si>
  <si>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</si>
  <si>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</si>
  <si>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</si>
  <si>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</si>
  <si>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</si>
  <si>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</si>
  <si>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</si>
  <si>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</si>
  <si>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</si>
  <si>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</si>
  <si>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</si>
  <si>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</si>
  <si>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</si>
  <si>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</si>
  <si>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</si>
  <si>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</si>
  <si>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</si>
  <si>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</si>
  <si>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</si>
  <si>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</si>
  <si>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</si>
  <si>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</si>
  <si>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</si>
  <si>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</si>
  <si>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</si>
  <si>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</si>
  <si>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</si>
  <si>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</si>
  <si>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</si>
  <si>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</si>
  <si>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</si>
  <si>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</si>
  <si>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</si>
  <si>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</si>
  <si>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</si>
  <si>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</si>
  <si>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</si>
  <si>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</si>
  <si>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</si>
  <si>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</si>
  <si>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</si>
  <si>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</si>
  <si>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</si>
  <si>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</si>
  <si>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</si>
  <si>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</si>
  <si>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</si>
  <si>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</si>
  <si>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</si>
  <si>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</si>
  <si>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</si>
  <si>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</si>
  <si>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</si>
  <si>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</si>
  <si>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</si>
  <si>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</si>
  <si>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</si>
  <si>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</si>
  <si>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</si>
  <si>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</si>
  <si>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</si>
  <si>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</si>
  <si>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</si>
  <si>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</si>
  <si>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</si>
  <si>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</si>
  <si>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</si>
  <si>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</si>
  <si>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</si>
  <si>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</si>
  <si>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</si>
  <si>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</si>
  <si>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</si>
  <si>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</si>
  <si>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</si>
  <si>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</si>
  <si>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</si>
  <si>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</si>
  <si>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</si>
  <si>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</si>
  <si>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</si>
  <si>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</si>
  <si>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</si>
  <si>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</si>
  <si>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</si>
  <si>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</si>
  <si>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</si>
  <si>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</si>
  <si>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</si>
  <si>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</si>
  <si>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</si>
  <si>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</si>
  <si>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</si>
  <si>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</si>
  <si>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</si>
  <si>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</si>
  <si>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</si>
  <si>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</si>
  <si>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</si>
  <si>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</si>
  <si>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</si>
  <si>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</si>
  <si>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</si>
  <si>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</si>
  <si>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</si>
  <si>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</si>
  <si>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</si>
  <si>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</si>
  <si>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</si>
  <si>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</si>
  <si>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</si>
  <si>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</si>
  <si>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</si>
  <si>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</si>
  <si>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</si>
  <si>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</si>
  <si>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</si>
  <si>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</si>
  <si>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</si>
  <si>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</si>
  <si>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</si>
  <si>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</si>
  <si>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</si>
  <si>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</si>
  <si>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</si>
  <si>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</si>
  <si>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</si>
  <si>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</si>
  <si>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</si>
  <si>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</si>
  <si>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</si>
  <si>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</si>
  <si>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</si>
  <si>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</si>
  <si>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</si>
  <si>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</si>
  <si>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</si>
  <si>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</si>
  <si>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</si>
  <si>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</si>
  <si>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</si>
  <si>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</si>
  <si>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</si>
  <si>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</si>
  <si>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</si>
  <si>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</si>
  <si>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</si>
  <si>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</si>
  <si>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</si>
  <si>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</si>
  <si>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</si>
  <si>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</si>
  <si>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</si>
  <si>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</si>
  <si>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</si>
  <si>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</si>
  <si>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</si>
  <si>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</si>
  <si>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</si>
  <si>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</si>
  <si>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</si>
  <si>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</si>
  <si>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</si>
  <si>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</si>
  <si>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</si>
  <si>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</si>
  <si>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</si>
  <si>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</si>
  <si>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</si>
  <si>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</si>
  <si>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</si>
  <si>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</si>
  <si>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</si>
  <si>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</si>
  <si>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</si>
  <si>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</si>
  <si>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</si>
  <si>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</si>
  <si>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</si>
  <si>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</si>
  <si>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</si>
  <si>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</si>
  <si>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</si>
  <si>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</si>
  <si>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</si>
  <si>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</si>
  <si>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</si>
  <si>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</si>
  <si>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</si>
  <si>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</si>
  <si>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</si>
  <si>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</si>
  <si>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</si>
  <si>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</si>
  <si>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</si>
  <si>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</si>
  <si>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</si>
  <si>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</si>
  <si>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</si>
  <si>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</si>
  <si>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</si>
  <si>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</si>
  <si>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</si>
  <si>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</si>
  <si>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</si>
  <si>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</si>
  <si>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</si>
  <si>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</si>
  <si>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</si>
  <si>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</si>
  <si>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</si>
  <si>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</si>
  <si>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</si>
  <si>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</si>
  <si>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</si>
  <si>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</si>
  <si>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</si>
  <si>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</si>
  <si>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</si>
  <si>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</si>
  <si>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</si>
  <si>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</si>
  <si>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</si>
  <si>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</si>
  <si>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</si>
  <si>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</si>
  <si>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</si>
  <si>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</si>
  <si>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</si>
  <si>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</si>
  <si>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</si>
  <si>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</si>
  <si>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</si>
  <si>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</si>
  <si>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</si>
  <si>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</si>
  <si>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</si>
  <si>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</si>
  <si>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</si>
  <si>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</si>
  <si>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</si>
  <si>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</si>
  <si>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</si>
  <si>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</si>
  <si>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</si>
  <si>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</si>
  <si>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</si>
  <si>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</si>
  <si>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</si>
  <si>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</si>
  <si>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</si>
  <si>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</si>
  <si>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</si>
  <si>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</si>
  <si>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</si>
  <si>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</si>
  <si>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</si>
  <si>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</si>
  <si>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</si>
  <si>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</si>
  <si>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</si>
  <si>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</si>
  <si>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</si>
  <si>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</si>
  <si>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</si>
  <si>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</si>
  <si>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</si>
  <si>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</si>
  <si>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</si>
  <si>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</si>
  <si>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</si>
  <si>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</si>
  <si>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</si>
  <si>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</si>
  <si>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</si>
  <si>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</si>
  <si>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</si>
  <si>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</si>
  <si>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</si>
  <si>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</si>
  <si>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</si>
  <si>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</si>
  <si>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</si>
  <si>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</si>
  <si>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</si>
  <si>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</si>
  <si>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</si>
  <si>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</si>
  <si>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</si>
  <si>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</si>
  <si>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</si>
  <si>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</si>
  <si>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</si>
  <si>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</si>
  <si>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</si>
  <si>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</si>
  <si>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</si>
  <si>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</si>
  <si>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</si>
  <si>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</si>
  <si>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</si>
  <si>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</si>
  <si>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</si>
  <si>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</si>
  <si>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</si>
  <si>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</si>
  <si>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</si>
  <si>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</si>
  <si>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</si>
  <si>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</si>
  <si>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</si>
  <si>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</si>
  <si>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</si>
  <si>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</si>
  <si>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</si>
  <si>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</si>
  <si>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</si>
  <si>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</si>
  <si>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</si>
  <si>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</si>
  <si>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</si>
  <si>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</si>
  <si>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</si>
  <si>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</si>
  <si>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</si>
  <si>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</si>
  <si>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</si>
  <si>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</si>
  <si>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</si>
  <si>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</si>
  <si>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</si>
  <si>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</si>
  <si>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</si>
  <si>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</si>
  <si>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</si>
  <si>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</si>
  <si>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</si>
  <si>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</si>
  <si>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</si>
  <si>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</si>
  <si>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</si>
  <si>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</si>
  <si>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</si>
  <si>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</si>
  <si>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</si>
  <si>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</si>
  <si>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</si>
  <si>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</si>
  <si>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</si>
  <si>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</si>
  <si>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</si>
  <si>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</si>
  <si>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</si>
  <si>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</si>
  <si>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</si>
  <si>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</si>
  <si>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</si>
  <si>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</si>
  <si>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</si>
  <si>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</si>
  <si>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</si>
  <si>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</si>
  <si>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</si>
  <si>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</si>
  <si>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</si>
  <si>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</si>
  <si>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</si>
  <si>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</si>
  <si>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</si>
  <si>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</si>
  <si>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</si>
  <si>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</si>
  <si>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</si>
  <si>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</si>
  <si>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</si>
  <si>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</si>
  <si>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</si>
  <si>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</si>
  <si>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</si>
  <si>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</si>
  <si>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</si>
  <si>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</si>
  <si>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</si>
  <si>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</si>
  <si>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</si>
  <si>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</si>
  <si>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</si>
  <si>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</si>
  <si>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</si>
  <si>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</si>
  <si>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</si>
  <si>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</si>
  <si>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</si>
  <si>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</si>
  <si>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</si>
  <si>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</si>
  <si>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</si>
  <si>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</si>
  <si>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</si>
  <si>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</si>
  <si>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</si>
  <si>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</si>
  <si>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</si>
  <si>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</si>
  <si>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</si>
  <si>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</si>
  <si>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</si>
  <si>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</si>
  <si>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</si>
  <si>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</si>
  <si>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</si>
  <si>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</si>
  <si>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</si>
  <si>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</si>
  <si>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</si>
  <si>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</si>
  <si>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</si>
  <si>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</si>
  <si>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</si>
  <si>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</si>
  <si>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</si>
  <si>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</si>
  <si>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</si>
  <si>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</si>
  <si>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</si>
  <si>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</si>
  <si>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</si>
  <si>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</si>
  <si>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</si>
  <si>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</si>
  <si>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</si>
  <si>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</si>
  <si>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</si>
  <si>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</si>
  <si>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</si>
  <si>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</si>
  <si>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</si>
  <si>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</si>
  <si>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</si>
  <si>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</si>
  <si>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</si>
  <si>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</si>
  <si>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</si>
  <si>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</si>
  <si>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</si>
  <si>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</si>
  <si>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</si>
  <si>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</si>
  <si>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</si>
  <si>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</si>
  <si>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</si>
  <si>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</si>
  <si>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</si>
  <si>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</si>
  <si>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</si>
  <si>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</si>
  <si>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</si>
  <si>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</si>
  <si>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</si>
  <si>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</si>
  <si>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</si>
  <si>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</si>
  <si>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</si>
  <si>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</si>
  <si>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</si>
  <si>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</si>
  <si>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</si>
  <si>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</si>
  <si>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</si>
  <si>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</si>
  <si>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</si>
  <si>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</si>
  <si>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</si>
  <si>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</si>
  <si>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</si>
  <si>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</si>
  <si>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</si>
  <si>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</si>
  <si>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</si>
  <si>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</si>
  <si>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</si>
  <si>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</si>
  <si>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</si>
  <si>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</si>
  <si>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</si>
  <si>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</si>
  <si>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</si>
  <si>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</si>
  <si>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</si>
  <si>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</si>
  <si>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</si>
  <si>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</si>
  <si>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</si>
  <si>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</si>
  <si>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</si>
  <si>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</si>
  <si>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</si>
  <si>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</si>
  <si>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</si>
  <si>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</si>
  <si>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</si>
  <si>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</si>
  <si>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</si>
  <si>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</si>
  <si>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</si>
  <si>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</si>
  <si>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</si>
  <si>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</si>
  <si>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</si>
  <si>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</si>
  <si>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</si>
  <si>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</si>
  <si>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</si>
  <si>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</si>
  <si>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</si>
  <si>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</si>
  <si>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</si>
  <si>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</si>
  <si>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</si>
  <si>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</si>
  <si>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</si>
  <si>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</si>
  <si>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</si>
  <si>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</si>
  <si>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</si>
  <si>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</si>
  <si>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</si>
  <si>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</si>
  <si>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</si>
  <si>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</si>
  <si>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</si>
  <si>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</si>
  <si>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</si>
  <si>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</si>
  <si>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</si>
  <si>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</si>
  <si>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</si>
  <si>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</si>
  <si>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</si>
  <si>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</si>
  <si>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</si>
  <si>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</si>
  <si>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</si>
  <si>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</si>
  <si>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</si>
  <si>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</si>
  <si>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</si>
  <si>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</si>
  <si>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</si>
  <si>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</si>
  <si>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</si>
  <si>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</si>
  <si>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</si>
  <si>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</si>
  <si>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</si>
  <si>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</si>
  <si>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</si>
  <si>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</si>
  <si>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</si>
  <si>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</si>
  <si>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</si>
  <si>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</si>
  <si>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</si>
  <si>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</si>
  <si>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</si>
  <si>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</si>
  <si>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</si>
  <si>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</si>
  <si>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</si>
  <si>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</si>
  <si>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</si>
  <si>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</si>
  <si>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</si>
  <si>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</si>
  <si>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</si>
  <si>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</si>
  <si>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</si>
  <si>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</si>
  <si>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</si>
  <si>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</si>
  <si>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</si>
  <si>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</si>
  <si>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</si>
  <si>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</si>
  <si>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</si>
  <si>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</si>
  <si>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</si>
  <si>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</si>
  <si>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</si>
  <si>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</si>
  <si>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</si>
  <si>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</si>
  <si>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</si>
  <si>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</si>
  <si>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</si>
  <si>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</si>
  <si>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</si>
  <si>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</si>
  <si>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</si>
  <si>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</si>
  <si>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</si>
  <si>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</si>
  <si>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</si>
  <si>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</si>
  <si>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</si>
  <si>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</si>
  <si>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</si>
  <si>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</si>
  <si>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</si>
  <si>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</si>
  <si>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</si>
  <si>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</si>
  <si>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</si>
  <si>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</si>
  <si>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</si>
  <si>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</si>
  <si>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</si>
  <si>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</si>
  <si>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</si>
  <si>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</si>
  <si>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</si>
  <si>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</si>
  <si>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</si>
  <si>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</si>
  <si>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</si>
  <si>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</si>
  <si>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</si>
  <si>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</si>
  <si>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</si>
  <si>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</si>
  <si>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</si>
  <si>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</si>
  <si>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</si>
  <si>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</si>
  <si>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</si>
  <si>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</si>
  <si>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</si>
  <si>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</si>
  <si>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</si>
  <si>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</si>
  <si>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</si>
  <si>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</si>
  <si>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</si>
  <si>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</si>
  <si>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</si>
  <si>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</si>
  <si>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</si>
  <si>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</si>
  <si>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</si>
  <si>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</si>
  <si>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</si>
  <si>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</si>
  <si>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</si>
  <si>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</si>
  <si>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</si>
  <si>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</si>
  <si>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</si>
  <si>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</si>
  <si>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</si>
  <si>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</si>
  <si>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</si>
  <si>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</si>
  <si>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</si>
  <si>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</si>
  <si>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</si>
  <si>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</si>
  <si>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</si>
  <si>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</si>
  <si>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</si>
  <si>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</si>
  <si>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</si>
  <si>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</si>
  <si>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</si>
  <si>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</si>
  <si>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</si>
  <si>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</si>
  <si>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</si>
  <si>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</si>
  <si>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</si>
  <si>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</si>
  <si>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</si>
  <si>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</si>
  <si>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</si>
  <si>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</si>
  <si>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</si>
  <si>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</si>
  <si>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</si>
  <si>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</si>
  <si>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</si>
  <si>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</si>
  <si>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</si>
  <si>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</si>
  <si>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</si>
  <si>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</si>
  <si>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</si>
  <si>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</si>
  <si>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</si>
  <si>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</si>
  <si>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</si>
  <si>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</si>
  <si>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</si>
  <si>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</si>
  <si>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</si>
  <si>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</si>
  <si>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</si>
  <si>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</si>
  <si>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</si>
  <si>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</si>
  <si>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</si>
  <si>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</si>
  <si>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</si>
  <si>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</si>
  <si>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</si>
  <si>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</si>
  <si>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</si>
  <si>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</si>
  <si>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</si>
  <si>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</si>
  <si>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</si>
  <si>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</si>
  <si>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</si>
  <si>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</si>
  <si>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</si>
  <si>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</si>
  <si>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</si>
  <si>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</si>
  <si>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</si>
  <si>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</si>
  <si>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</si>
  <si>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</si>
  <si>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</si>
  <si>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</si>
  <si>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</si>
  <si>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</si>
  <si>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</si>
  <si>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</si>
  <si>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</si>
  <si>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</si>
  <si>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</si>
  <si>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</si>
  <si>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</si>
  <si>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</si>
  <si>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</si>
  <si>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</si>
  <si>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</si>
  <si>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</si>
  <si>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</si>
  <si>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</si>
  <si>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</si>
  <si>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</si>
  <si>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</si>
  <si>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</si>
  <si>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</si>
  <si>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</si>
  <si>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</si>
  <si>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</si>
  <si>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</si>
  <si>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</si>
  <si>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</si>
  <si>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</si>
  <si>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</si>
  <si>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</si>
  <si>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</si>
  <si>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</si>
  <si>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</si>
  <si>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</si>
  <si>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</si>
  <si>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</si>
  <si>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</si>
  <si>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</si>
  <si>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</si>
  <si>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</si>
  <si>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</si>
  <si>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</si>
  <si>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</si>
  <si>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</si>
  <si>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</si>
  <si>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</si>
  <si>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</si>
  <si>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</si>
  <si>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</si>
  <si>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</si>
  <si>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</si>
  <si>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</si>
  <si>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</si>
  <si>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</si>
  <si>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</si>
  <si>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</si>
  <si>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</si>
  <si>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</si>
  <si>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</si>
  <si>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</si>
  <si>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</si>
  <si>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</si>
  <si>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</si>
  <si>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</si>
  <si>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</si>
  <si>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</si>
  <si>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</si>
  <si>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</si>
  <si>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</si>
  <si>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</si>
  <si>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</si>
  <si>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</si>
  <si>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</si>
  <si>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</si>
  <si>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</si>
  <si>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</si>
  <si>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</si>
  <si>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</si>
  <si>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</si>
  <si>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</si>
  <si>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</si>
  <si>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</si>
  <si>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</si>
  <si>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</si>
  <si>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</si>
  <si>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</si>
  <si>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</si>
  <si>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</si>
  <si>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</si>
  <si>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</si>
  <si>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</si>
  <si>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</si>
  <si>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</si>
  <si>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</si>
  <si>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</si>
  <si>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</si>
  <si>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</si>
  <si>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</si>
  <si>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</si>
  <si>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</si>
  <si>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</si>
  <si>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</si>
  <si>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</si>
  <si>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</si>
  <si>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</si>
  <si>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</si>
  <si>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</si>
  <si>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</si>
  <si>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</si>
  <si>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</si>
  <si>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</si>
  <si>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</si>
  <si>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</si>
  <si>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</si>
  <si>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</si>
  <si>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</si>
  <si>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</si>
  <si>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</si>
  <si>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</si>
  <si>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</si>
  <si>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</si>
  <si>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</si>
  <si>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</si>
  <si>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</si>
  <si>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</si>
  <si>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</si>
  <si>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</si>
  <si>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</si>
  <si>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</si>
  <si>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</si>
  <si>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</si>
  <si>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</si>
  <si>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</si>
  <si>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</si>
  <si>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</si>
  <si>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</si>
  <si>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</si>
  <si>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</si>
  <si>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</si>
  <si>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</si>
  <si>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</si>
  <si>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</si>
  <si>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</si>
  <si>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</si>
  <si>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</si>
  <si>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</si>
  <si>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</si>
  <si>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</si>
  <si>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</si>
  <si>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</si>
  <si>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</si>
  <si>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</si>
  <si>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</si>
  <si>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</si>
  <si>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</si>
  <si>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</si>
  <si>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</si>
  <si>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</si>
  <si>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</si>
  <si>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</si>
  <si>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</si>
  <si>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</si>
  <si>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</si>
  <si>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</si>
  <si>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</si>
  <si>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</si>
  <si>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</si>
  <si>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</si>
  <si>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</si>
  <si>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</si>
  <si>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</si>
  <si>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</si>
  <si>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</si>
  <si>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</si>
  <si>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</si>
  <si>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</si>
  <si>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</si>
  <si>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</si>
  <si>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</si>
  <si>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</si>
  <si>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</si>
  <si>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</si>
  <si>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</si>
  <si>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</si>
  <si>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</si>
  <si>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</si>
  <si>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</si>
  <si>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</si>
  <si>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</si>
  <si>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</si>
  <si>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</si>
  <si>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</si>
  <si>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</si>
  <si>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</si>
  <si>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</si>
  <si>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</si>
  <si>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</si>
  <si>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</si>
  <si>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</si>
  <si>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</si>
  <si>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</si>
  <si>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</si>
  <si>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</si>
  <si>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</si>
  <si>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</si>
  <si>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</si>
  <si>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</si>
  <si>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</si>
  <si>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</si>
  <si>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</si>
  <si>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</si>
  <si>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</si>
  <si>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</si>
  <si>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</si>
  <si>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</si>
  <si>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</si>
  <si>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</si>
  <si>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</si>
  <si>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</si>
  <si>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</si>
  <si>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</si>
  <si>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</si>
  <si>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</si>
  <si>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</si>
  <si>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</si>
  <si>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</si>
  <si>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</si>
  <si>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</si>
  <si>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</si>
  <si>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</si>
  <si>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</si>
  <si>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</si>
  <si>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</si>
  <si>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</si>
  <si>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</si>
  <si>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</si>
  <si>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</si>
  <si>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</si>
  <si>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</si>
  <si>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</si>
  <si>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</si>
  <si>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</si>
  <si>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</si>
  <si>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</si>
  <si>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</si>
  <si>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</si>
  <si>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</si>
  <si>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</si>
  <si>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</si>
  <si>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</si>
  <si>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</si>
  <si>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</si>
  <si>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</si>
  <si>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</si>
  <si>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</si>
  <si>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</si>
  <si>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</si>
  <si>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</si>
  <si>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</si>
  <si>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</si>
  <si>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</si>
  <si>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</si>
  <si>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</si>
  <si>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</si>
  <si>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</si>
  <si>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</si>
  <si>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</si>
  <si>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</si>
  <si>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</si>
  <si>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</si>
  <si>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</si>
  <si>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</si>
  <si>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</si>
  <si>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</si>
  <si>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</si>
  <si>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</si>
  <si>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</si>
  <si>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</si>
  <si>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</si>
  <si>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</si>
  <si>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</si>
  <si>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</si>
  <si>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</si>
  <si>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</si>
  <si>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</si>
  <si>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</si>
  <si>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</si>
  <si>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</si>
  <si>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</si>
  <si>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</si>
  <si>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</si>
  <si>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</si>
  <si>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</si>
  <si>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</si>
  <si>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</si>
  <si>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</si>
  <si>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</si>
  <si>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</si>
  <si>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</si>
  <si>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</si>
  <si>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</si>
  <si>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</si>
  <si>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</si>
  <si>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</si>
  <si>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</si>
  <si>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</si>
  <si>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</si>
  <si>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</si>
  <si>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</si>
  <si>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</si>
  <si>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</si>
  <si>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</si>
  <si>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</si>
  <si>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</si>
  <si>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</si>
  <si>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</si>
  <si>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</si>
  <si>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</si>
  <si>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</si>
  <si>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</si>
  <si>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</si>
  <si>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</si>
  <si>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</si>
  <si>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</si>
  <si>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</si>
  <si>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</si>
  <si>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</si>
  <si>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</si>
  <si>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</si>
  <si>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</si>
  <si>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</si>
  <si>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</si>
  <si>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</si>
  <si>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</si>
  <si>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</si>
  <si>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</si>
  <si>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</si>
  <si>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</si>
  <si>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</si>
  <si>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</si>
  <si>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</si>
  <si>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</si>
  <si>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</si>
  <si>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</si>
  <si>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</si>
  <si>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</si>
  <si>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</si>
  <si>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</si>
  <si>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</si>
  <si>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</si>
  <si>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</si>
  <si>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</si>
  <si>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</si>
  <si>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</si>
  <si>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</si>
  <si>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</si>
  <si>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</si>
  <si>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</si>
  <si>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</si>
  <si>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</si>
  <si>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</si>
  <si>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</si>
  <si>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</si>
  <si>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</si>
  <si>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</si>
  <si>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</si>
  <si>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</si>
  <si>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</si>
  <si>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</si>
  <si>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</si>
  <si>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</si>
  <si>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</si>
  <si>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</si>
  <si>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</si>
  <si>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</si>
  <si>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</si>
  <si>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</si>
  <si>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</si>
  <si>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</si>
  <si>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</si>
  <si>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</si>
  <si>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</si>
  <si>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</si>
  <si>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</si>
  <si>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</si>
  <si>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</si>
  <si>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</si>
  <si>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</si>
  <si>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</si>
  <si>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</si>
  <si>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</si>
  <si>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</si>
  <si>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</si>
  <si>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</si>
  <si>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</si>
  <si>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</si>
  <si>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</si>
  <si>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</si>
  <si>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</si>
  <si>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</si>
  <si>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</si>
  <si>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</si>
  <si>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</si>
  <si>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</si>
  <si>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</si>
  <si>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</si>
  <si>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</si>
  <si>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</si>
  <si>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</si>
  <si>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</si>
  <si>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</si>
  <si>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</si>
  <si>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</si>
  <si>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</si>
  <si>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</si>
  <si>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</si>
  <si>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</si>
  <si>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</si>
  <si>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</si>
  <si>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</si>
  <si>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</si>
  <si>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</si>
  <si>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</si>
  <si>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</si>
  <si>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</si>
  <si>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</si>
  <si>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</si>
  <si>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</si>
  <si>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</si>
  <si>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</si>
  <si>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</si>
  <si>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</si>
  <si>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</si>
  <si>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</si>
  <si>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</si>
  <si>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</si>
  <si>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</si>
  <si>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</si>
  <si>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</si>
  <si>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</si>
  <si>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</si>
  <si>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</si>
  <si>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</si>
  <si>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</si>
  <si>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</si>
  <si>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</si>
  <si>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</si>
  <si>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</si>
  <si>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</si>
  <si>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</si>
  <si>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</si>
  <si>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</si>
  <si>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</si>
  <si>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</si>
  <si>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</si>
  <si>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</si>
  <si>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</si>
  <si>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</si>
  <si>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</si>
  <si>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</si>
  <si>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</si>
  <si>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</si>
  <si>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</si>
  <si>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</si>
  <si>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</si>
  <si>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</si>
  <si>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</si>
  <si>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</si>
  <si>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</si>
  <si>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</si>
  <si>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</si>
  <si>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</si>
  <si>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</si>
  <si>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</si>
  <si>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</si>
  <si>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</si>
  <si>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</si>
  <si>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</si>
  <si>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</si>
  <si>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</si>
  <si>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</si>
  <si>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</si>
  <si>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</si>
  <si>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</si>
  <si>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</si>
  <si>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</si>
  <si>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</si>
  <si>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</si>
  <si>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</si>
  <si>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</si>
  <si>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</si>
  <si>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</si>
  <si>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</si>
  <si>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</si>
  <si>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</si>
  <si>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</si>
  <si>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</si>
  <si>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</si>
  <si>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</si>
  <si>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</si>
  <si>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</si>
  <si>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</si>
  <si>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</si>
  <si>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</si>
  <si>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</si>
  <si>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</si>
  <si>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</si>
  <si>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</si>
  <si>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</si>
  <si>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</si>
  <si>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</si>
  <si>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</si>
  <si>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</si>
  <si>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</si>
  <si>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</si>
  <si>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</si>
  <si>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</si>
  <si>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</si>
  <si>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</si>
  <si>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</si>
  <si>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</si>
  <si>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</si>
  <si>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</si>
  <si>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</si>
  <si>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</si>
  <si>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</si>
  <si>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</si>
  <si>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</si>
  <si>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</si>
  <si>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</si>
  <si>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</si>
  <si>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</si>
  <si>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</si>
  <si>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</si>
  <si>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</si>
  <si>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</si>
  <si>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</si>
  <si>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</si>
  <si>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</si>
  <si>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</si>
  <si>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</si>
  <si>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</si>
  <si>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</si>
  <si>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</si>
  <si>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</si>
  <si>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</si>
  <si>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</si>
  <si>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</si>
  <si>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</si>
  <si>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</si>
  <si>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</si>
  <si>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</si>
  <si>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</si>
  <si>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</si>
  <si>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</si>
  <si>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</si>
  <si>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</si>
  <si>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</si>
  <si>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</si>
  <si>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</si>
  <si>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</si>
  <si>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</si>
  <si>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</si>
  <si>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</si>
  <si>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</si>
  <si>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</si>
  <si>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</si>
  <si>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</si>
  <si>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</si>
  <si>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</si>
  <si>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</si>
  <si>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</si>
  <si>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</si>
  <si>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</si>
  <si>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</si>
  <si>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</si>
  <si>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</si>
  <si>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</si>
  <si>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</si>
  <si>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</si>
  <si>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</si>
  <si>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</si>
  <si>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</si>
  <si>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</si>
  <si>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</si>
  <si>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</si>
  <si>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</si>
  <si>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</si>
  <si>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</si>
  <si>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</si>
  <si>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</si>
  <si>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</si>
  <si>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</si>
  <si>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</si>
  <si>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</si>
  <si>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</si>
  <si>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</si>
  <si>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</si>
  <si>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</si>
  <si>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</si>
  <si>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</si>
  <si>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</si>
  <si>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</si>
  <si>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</si>
  <si>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</si>
  <si>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</si>
  <si>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</si>
  <si>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</si>
  <si>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</si>
  <si>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</si>
  <si>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</si>
  <si>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</si>
  <si>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</si>
  <si>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</si>
  <si>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</si>
  <si>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</si>
  <si>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</si>
  <si>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</si>
  <si>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</si>
  <si>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</si>
  <si>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</si>
  <si>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</si>
  <si>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</si>
  <si>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</si>
  <si>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</si>
  <si>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</si>
  <si>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</si>
  <si>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</si>
  <si>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</si>
  <si>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</si>
  <si>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</si>
  <si>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</si>
  <si>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</si>
  <si>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</si>
  <si>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</si>
  <si>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</si>
  <si>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</si>
  <si>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</si>
  <si>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</si>
  <si>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</si>
  <si>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</si>
  <si>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</si>
  <si>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</si>
  <si>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</si>
  <si>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</si>
  <si>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</si>
  <si>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</si>
  <si>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</si>
  <si>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</si>
  <si>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</si>
  <si>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</si>
  <si>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</si>
  <si>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</si>
  <si>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</si>
  <si>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</si>
  <si>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</si>
  <si>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</si>
  <si>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</si>
  <si>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</si>
  <si>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</si>
  <si>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</si>
  <si>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</si>
  <si>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</si>
  <si>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</si>
  <si>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</si>
  <si>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</si>
  <si>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</si>
  <si>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</si>
  <si>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</si>
  <si>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</si>
  <si>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</si>
  <si>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</si>
  <si>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</si>
  <si>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</si>
  <si>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</si>
  <si>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</si>
  <si>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</si>
  <si>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</si>
  <si>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</si>
  <si>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</si>
  <si>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</si>
  <si>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</si>
  <si>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</si>
  <si>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</si>
  <si>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</si>
  <si>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</si>
  <si>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</si>
  <si>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</si>
  <si>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</si>
  <si>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</si>
  <si>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</si>
  <si>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</si>
  <si>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</si>
  <si>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</si>
  <si>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</si>
  <si>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</si>
  <si>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</si>
  <si>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</si>
  <si>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</si>
  <si>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</si>
  <si>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</si>
  <si>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</si>
  <si>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</si>
  <si>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</si>
  <si>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</si>
  <si>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</si>
  <si>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</si>
  <si>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</si>
  <si>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</si>
  <si>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</si>
  <si>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</si>
  <si>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</si>
  <si>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</si>
  <si>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</si>
  <si>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</si>
  <si>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</si>
  <si>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</si>
  <si>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</si>
  <si>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</si>
  <si>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</si>
  <si>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</si>
  <si>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</si>
  <si>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</si>
  <si>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</si>
  <si>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</si>
  <si>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</si>
  <si>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</si>
  <si>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</si>
  <si>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</si>
  <si>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</si>
  <si>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</si>
  <si>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</si>
  <si>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</si>
  <si>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</si>
  <si>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</si>
  <si>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</si>
  <si>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</si>
  <si>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</si>
  <si>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</si>
  <si>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</si>
  <si>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</si>
  <si>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</si>
  <si>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</si>
  <si>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</si>
  <si>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</si>
  <si>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</si>
  <si>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</si>
  <si>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</si>
  <si>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</si>
  <si>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</si>
  <si>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</si>
  <si>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</si>
  <si>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</si>
  <si>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</si>
  <si>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</si>
  <si>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</si>
  <si>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</si>
  <si>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</si>
  <si>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</si>
  <si>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</si>
  <si>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</si>
  <si>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</si>
  <si>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</si>
  <si>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</si>
  <si>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</si>
  <si>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</si>
  <si>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</si>
  <si>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</si>
  <si>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</si>
  <si>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</si>
  <si>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</si>
  <si>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</si>
  <si>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</si>
  <si>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</si>
  <si>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</si>
  <si>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</si>
  <si>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</si>
  <si>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</si>
  <si>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</si>
  <si>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</si>
  <si>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</si>
  <si>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</si>
  <si>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</si>
  <si>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</si>
  <si>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</si>
  <si>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</si>
  <si>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</si>
  <si>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</si>
  <si>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</si>
  <si>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</si>
  <si>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</si>
  <si>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</si>
  <si>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</si>
  <si>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</si>
  <si>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</si>
  <si>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</si>
  <si>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</si>
  <si>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</si>
  <si>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</si>
  <si>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</si>
  <si>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</si>
  <si>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</si>
  <si>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</si>
  <si>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</si>
  <si>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</si>
  <si>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</si>
  <si>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</si>
  <si>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</si>
  <si>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</si>
  <si>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</si>
  <si>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</si>
  <si>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</si>
  <si>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</si>
  <si>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</si>
  <si>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</si>
  <si>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</si>
  <si>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</si>
  <si>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</si>
  <si>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</si>
  <si>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</si>
  <si>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</si>
  <si>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</si>
  <si>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</si>
  <si>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</si>
  <si>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</si>
  <si>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</si>
  <si>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</si>
  <si>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</si>
  <si>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</si>
  <si>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</si>
  <si>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</si>
  <si>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</si>
  <si>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</si>
  <si>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</si>
  <si>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</si>
  <si>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</si>
  <si>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</si>
  <si>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</si>
  <si>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</si>
  <si>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</si>
  <si>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</si>
  <si>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</si>
  <si>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</si>
  <si>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</si>
  <si>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</si>
  <si>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</si>
  <si>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</si>
  <si>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</si>
  <si>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</si>
  <si>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</si>
  <si>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</si>
  <si>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</si>
  <si>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</si>
  <si>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</si>
  <si>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</si>
  <si>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</si>
  <si>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</si>
  <si>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</si>
  <si>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</si>
  <si>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</si>
  <si>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</si>
  <si>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</si>
  <si>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</si>
  <si>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</si>
  <si>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</si>
  <si>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</si>
  <si>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</si>
  <si>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</si>
  <si>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</si>
  <si>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</si>
  <si>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</si>
  <si>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</si>
  <si>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</si>
  <si>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</si>
  <si>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</si>
  <si>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</si>
  <si>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</si>
  <si>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</si>
  <si>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</si>
  <si>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</si>
  <si>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</si>
  <si>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</si>
  <si>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</si>
  <si>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</si>
  <si>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</si>
  <si>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</si>
  <si>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</si>
  <si>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</si>
  <si>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</si>
  <si>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</si>
  <si>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</si>
  <si>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</si>
  <si>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</si>
  <si>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</si>
  <si>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</si>
  <si>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</si>
  <si>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</si>
  <si>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</si>
  <si>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</si>
  <si>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</si>
  <si>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</si>
  <si>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</si>
  <si>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</si>
  <si>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</si>
  <si>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</si>
  <si>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</si>
  <si>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</si>
  <si>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</si>
  <si>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</si>
  <si>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</si>
  <si>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</si>
  <si>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</si>
  <si>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</si>
  <si>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</si>
  <si>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</si>
  <si>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</si>
  <si>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</si>
  <si>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</si>
  <si>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</si>
  <si>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</si>
  <si>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</si>
  <si>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</si>
  <si>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</si>
  <si>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</si>
  <si>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</si>
  <si>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</si>
  <si>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</si>
  <si>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</si>
  <si>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</si>
  <si>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</si>
  <si>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</si>
  <si>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</si>
  <si>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</si>
  <si>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</si>
  <si>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</si>
  <si>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</si>
  <si>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</si>
  <si>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</si>
  <si>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</si>
  <si>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</si>
  <si>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</si>
  <si>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</si>
  <si>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</si>
  <si>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</si>
  <si>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</si>
  <si>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</si>
  <si>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</si>
  <si>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</si>
  <si>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</si>
  <si>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</si>
  <si>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</si>
  <si>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</si>
  <si>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</si>
  <si>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</si>
  <si>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</si>
  <si>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</si>
  <si>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</si>
  <si>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</si>
  <si>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</si>
  <si>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</si>
  <si>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</si>
  <si>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</si>
  <si>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</si>
  <si>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</si>
  <si>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</si>
  <si>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</si>
  <si>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</si>
  <si>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</si>
  <si>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</si>
  <si>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</si>
  <si>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</si>
  <si>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</si>
  <si>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</si>
  <si>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</si>
  <si>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</si>
  <si>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</si>
  <si>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</si>
  <si>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</si>
  <si>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</si>
  <si>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</si>
  <si>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</si>
  <si>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</si>
  <si>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</si>
  <si>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</si>
  <si>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</si>
  <si>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</si>
  <si>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</si>
  <si>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</si>
  <si>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</si>
  <si>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</si>
  <si>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</si>
  <si>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</si>
  <si>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</si>
  <si>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</si>
  <si>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</si>
  <si>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</si>
  <si>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</si>
  <si>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</si>
  <si>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</si>
  <si>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</si>
  <si>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</si>
  <si>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</si>
  <si>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</si>
  <si>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</si>
  <si>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</si>
  <si>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</si>
  <si>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</si>
  <si>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</si>
  <si>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</si>
  <si>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</si>
  <si>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</si>
  <si>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</si>
  <si>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</si>
  <si>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</si>
  <si>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</si>
  <si>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</si>
  <si>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</si>
  <si>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</si>
  <si>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</si>
  <si>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</si>
  <si>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</si>
  <si>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</si>
  <si>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</si>
  <si>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</si>
  <si>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</si>
  <si>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</si>
  <si>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</si>
  <si>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</si>
  <si>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</si>
  <si>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</si>
  <si>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</si>
  <si>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</si>
  <si>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</si>
  <si>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</si>
  <si>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</si>
  <si>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</si>
  <si>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</si>
  <si>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</si>
  <si>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</si>
  <si>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</si>
  <si>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</si>
  <si>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</si>
  <si>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</si>
  <si>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</si>
  <si>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</si>
  <si>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</si>
  <si>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</si>
  <si>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</si>
  <si>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</si>
  <si>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</si>
  <si>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</si>
  <si>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</si>
  <si>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</si>
  <si>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</si>
  <si>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</si>
  <si>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</si>
  <si>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</si>
  <si>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</si>
  <si>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</si>
  <si>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</si>
  <si>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</si>
  <si>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</si>
  <si>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</si>
  <si>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</si>
  <si>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</si>
  <si>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</si>
  <si>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</si>
  <si>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</si>
  <si>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</si>
  <si>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</si>
  <si>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</si>
  <si>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</si>
  <si>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</si>
  <si>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</si>
  <si>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</si>
  <si>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</si>
  <si>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</si>
  <si>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</si>
  <si>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</si>
  <si>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</si>
  <si>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</si>
  <si>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</si>
  <si>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</si>
  <si>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</si>
  <si>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</si>
  <si>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</si>
  <si>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</si>
  <si>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</si>
  <si>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</si>
  <si>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</si>
  <si>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</si>
  <si>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</si>
  <si>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</si>
  <si>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</si>
  <si>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</si>
  <si>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</si>
  <si>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</si>
  <si>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</si>
  <si>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</si>
  <si>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</si>
  <si>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</si>
  <si>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</si>
  <si>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</si>
  <si>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</si>
  <si>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</si>
  <si>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</si>
  <si>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</si>
  <si>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</si>
  <si>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</si>
  <si>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</si>
  <si>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</si>
  <si>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</si>
  <si>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</si>
  <si>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</si>
  <si>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</si>
  <si>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</si>
  <si>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</si>
  <si>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</si>
  <si>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</si>
  <si>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</si>
  <si>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</si>
  <si>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</si>
  <si>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</si>
  <si>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</si>
  <si>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</si>
  <si>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</si>
  <si>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</si>
  <si>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</si>
  <si>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</si>
  <si>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</si>
  <si>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</si>
  <si>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</si>
  <si>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</si>
  <si>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</si>
  <si>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</si>
  <si>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</si>
  <si>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</si>
  <si>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</si>
  <si>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</si>
  <si>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</si>
  <si>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</si>
  <si>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</si>
  <si>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</si>
  <si>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</si>
  <si>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</si>
  <si>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</si>
  <si>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</si>
  <si>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</si>
  <si>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</si>
  <si>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</si>
  <si>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</si>
  <si>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</si>
  <si>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</si>
  <si>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</si>
  <si>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</si>
  <si>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</si>
  <si>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</si>
  <si>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</si>
  <si>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</si>
  <si>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</si>
  <si>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</si>
  <si>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</si>
  <si>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</si>
  <si>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</si>
  <si>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</si>
  <si>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</si>
  <si>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</si>
  <si>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</si>
  <si>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</si>
  <si>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</si>
  <si>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</si>
  <si>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</si>
  <si>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</si>
  <si>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</si>
  <si>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</si>
  <si>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</si>
  <si>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</si>
  <si>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</si>
  <si>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</si>
  <si>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</si>
  <si>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</si>
  <si>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</si>
  <si>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</si>
  <si>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</si>
  <si>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</si>
  <si>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</si>
  <si>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</si>
  <si>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</si>
  <si>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</si>
  <si>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</si>
  <si>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</si>
  <si>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</si>
  <si>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</si>
  <si>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</si>
  <si>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</si>
  <si>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</si>
  <si>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</si>
  <si>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</si>
  <si>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</si>
  <si>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</si>
  <si>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</si>
  <si>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</si>
  <si>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</si>
  <si>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</si>
  <si>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</si>
  <si>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</si>
  <si>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</si>
  <si>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</si>
  <si>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</si>
  <si>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</si>
  <si>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</si>
  <si>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</si>
  <si>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</si>
  <si>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</si>
  <si>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</si>
  <si>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</si>
  <si>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</si>
  <si>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</si>
  <si>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</si>
  <si>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</si>
  <si>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</si>
  <si>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</si>
  <si>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</si>
  <si>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</si>
  <si>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</si>
  <si>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</si>
  <si>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</si>
  <si>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</si>
  <si>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</si>
  <si>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</si>
  <si>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</si>
  <si>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</si>
  <si>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</si>
  <si>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</si>
  <si>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</si>
  <si>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</si>
  <si>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</si>
  <si>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</si>
  <si>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</si>
  <si>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</si>
  <si>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</si>
  <si>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</si>
  <si>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</si>
  <si>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</si>
  <si>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</si>
  <si>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</si>
  <si>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</si>
  <si>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</si>
  <si>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</si>
  <si>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</si>
  <si>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</si>
  <si>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</si>
  <si>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</si>
  <si>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</si>
  <si>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</si>
  <si>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</si>
  <si>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</si>
  <si>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</si>
  <si>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</si>
  <si>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</si>
  <si>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</si>
  <si>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</si>
  <si>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</si>
  <si>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</si>
  <si>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</si>
  <si>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</si>
  <si>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</si>
  <si>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</si>
  <si>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</si>
  <si>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</si>
  <si>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</si>
  <si>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</si>
  <si>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</si>
  <si>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</si>
  <si>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</si>
  <si>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</si>
  <si>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</si>
  <si>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</si>
  <si>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</si>
  <si>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</si>
  <si>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</si>
  <si>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</si>
  <si>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</si>
  <si>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</si>
  <si>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</si>
  <si>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</si>
  <si>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</si>
  <si>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</si>
  <si>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</si>
  <si>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</si>
  <si>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</si>
  <si>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</si>
  <si>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</si>
  <si>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</si>
  <si>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</si>
  <si>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</si>
  <si>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</si>
  <si>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</si>
  <si>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</si>
  <si>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</si>
  <si>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</si>
  <si>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</si>
  <si>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</si>
  <si>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</si>
  <si>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</si>
  <si>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</si>
  <si>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</si>
  <si>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</si>
  <si>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</si>
  <si>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</si>
  <si>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</si>
  <si>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</si>
  <si>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</si>
  <si>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</si>
  <si>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</si>
  <si>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</si>
  <si>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</si>
  <si>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</si>
  <si>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</si>
  <si>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</si>
  <si>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</si>
  <si>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</si>
  <si>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</si>
  <si>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</si>
  <si>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</si>
  <si>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</si>
  <si>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</si>
  <si>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</si>
  <si>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</si>
  <si>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</si>
  <si>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</si>
  <si>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</si>
  <si>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</si>
  <si>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</si>
  <si>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</si>
  <si>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</si>
  <si>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</si>
  <si>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</si>
  <si>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</si>
  <si>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</si>
  <si>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</si>
  <si>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</si>
  <si>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</si>
  <si>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</si>
  <si>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</si>
  <si>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</si>
  <si>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</si>
  <si>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</si>
  <si>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</si>
  <si>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</si>
  <si>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</si>
  <si>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</si>
  <si>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</si>
  <si>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</si>
  <si>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</si>
  <si>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</si>
  <si>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</si>
  <si>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</si>
  <si>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</si>
  <si>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</si>
  <si>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</si>
  <si>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</si>
  <si>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</si>
  <si>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</si>
  <si>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</si>
  <si>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</si>
  <si>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</si>
  <si>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</si>
  <si>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</si>
  <si>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</si>
  <si>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</si>
  <si>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</si>
  <si>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</si>
  <si>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</si>
  <si>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</si>
  <si>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</si>
  <si>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</si>
  <si>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</si>
  <si>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</si>
  <si>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</si>
  <si>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</si>
  <si>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</si>
  <si>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</si>
  <si>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</si>
  <si>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</si>
  <si>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</si>
  <si>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</si>
  <si>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</si>
  <si>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</si>
  <si>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</si>
  <si>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</si>
  <si>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</si>
  <si>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</si>
  <si>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</si>
  <si>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</si>
  <si>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</si>
  <si>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</si>
  <si>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</si>
  <si>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</si>
  <si>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</si>
  <si>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</si>
  <si>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</si>
  <si>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</si>
  <si>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</si>
  <si>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</si>
  <si>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</si>
  <si>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</si>
  <si>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</si>
  <si>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</si>
  <si>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</si>
  <si>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</si>
  <si>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</si>
  <si>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</si>
  <si>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</si>
  <si>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</si>
  <si>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</si>
  <si>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</si>
  <si>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</si>
  <si>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</si>
  <si>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</si>
  <si>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</si>
  <si>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</si>
  <si>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</si>
  <si>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</si>
  <si>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</si>
  <si>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</si>
  <si>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</si>
  <si>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</si>
  <si>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</si>
  <si>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</si>
  <si>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</si>
  <si>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</si>
  <si>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</si>
  <si>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</si>
  <si>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</si>
  <si>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</si>
  <si>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</si>
  <si>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</si>
  <si>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</si>
  <si>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</si>
  <si>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</si>
  <si>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</si>
  <si>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</si>
  <si>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</si>
  <si>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</si>
  <si>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</si>
  <si>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</si>
  <si>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</si>
  <si>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</si>
  <si>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</si>
  <si>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</si>
  <si>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</si>
  <si>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</si>
  <si>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</si>
  <si>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</si>
  <si>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</si>
  <si>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</si>
  <si>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</si>
  <si>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</si>
  <si>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</si>
  <si>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</si>
  <si>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</si>
  <si>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</si>
  <si>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</si>
  <si>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</si>
  <si>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</si>
  <si>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</si>
  <si>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</si>
  <si>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</si>
  <si>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</si>
  <si>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</si>
  <si>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</si>
  <si>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</si>
  <si>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</si>
  <si>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</si>
  <si>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</si>
  <si>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</si>
  <si>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</si>
  <si>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</si>
  <si>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</si>
  <si>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</si>
  <si>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</si>
  <si>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</si>
  <si>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</si>
  <si>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</si>
  <si>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</si>
  <si>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</si>
  <si>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</si>
  <si>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</si>
  <si>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</si>
  <si>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</si>
  <si>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</si>
  <si>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</si>
  <si>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</si>
  <si>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</si>
  <si>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</si>
  <si>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</si>
  <si>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</si>
  <si>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</si>
  <si>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</si>
  <si>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</si>
  <si>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</si>
  <si>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</si>
  <si>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</si>
  <si>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</si>
  <si>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</si>
  <si>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</si>
  <si>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</si>
  <si>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</si>
  <si>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</si>
  <si>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</si>
  <si>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</si>
  <si>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</si>
  <si>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</si>
  <si>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</si>
  <si>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</si>
  <si>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</si>
  <si>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</si>
  <si>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</si>
  <si>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</si>
  <si>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</si>
  <si>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</si>
  <si>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</si>
  <si>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</si>
  <si>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</si>
  <si>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</si>
  <si>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</si>
  <si>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</si>
  <si>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</si>
  <si>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</si>
  <si>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</si>
  <si>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</si>
  <si>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</si>
  <si>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</si>
  <si>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</si>
  <si>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</si>
  <si>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</si>
  <si>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</si>
  <si>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</si>
  <si>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</si>
  <si>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</si>
  <si>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</si>
  <si>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</si>
  <si>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</si>
  <si>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</si>
  <si>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</si>
  <si>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</si>
  <si>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</si>
  <si>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</si>
  <si>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</si>
  <si>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</si>
  <si>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</si>
  <si>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</si>
  <si>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</si>
  <si>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</si>
  <si>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</si>
  <si>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</si>
  <si>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</si>
  <si>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</si>
  <si>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</si>
  <si>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</si>
  <si>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</si>
  <si>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</si>
  <si>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</si>
  <si>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</si>
  <si>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</si>
  <si>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</si>
  <si>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</si>
  <si>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</si>
  <si>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</si>
  <si>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</si>
  <si>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</si>
  <si>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</si>
  <si>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</si>
  <si>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</si>
  <si>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</si>
  <si>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</si>
  <si>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</si>
  <si>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</si>
  <si>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</si>
  <si>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</si>
  <si>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</si>
  <si>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</si>
  <si>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</si>
  <si>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</si>
  <si>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</si>
  <si>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</si>
  <si>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</si>
  <si>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</si>
  <si>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</si>
  <si>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</si>
  <si>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</si>
  <si>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</si>
  <si>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</si>
  <si>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</si>
  <si>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</si>
  <si>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</si>
  <si>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</si>
  <si>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</si>
  <si>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</si>
  <si>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</si>
  <si>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</si>
  <si>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</si>
  <si>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</si>
  <si>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</si>
  <si>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</si>
  <si>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</si>
  <si>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</si>
  <si>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</si>
  <si>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</si>
  <si>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</si>
  <si>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</si>
  <si>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</si>
  <si>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</si>
  <si>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</si>
  <si>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</si>
  <si>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</si>
  <si>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</si>
  <si>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</si>
  <si>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</si>
  <si>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</si>
  <si>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</si>
  <si>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</si>
  <si>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</si>
  <si>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</si>
  <si>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</si>
  <si>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</si>
  <si>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</si>
  <si>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</si>
  <si>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</si>
  <si>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</si>
  <si>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</si>
  <si>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</si>
  <si>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</si>
  <si>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</si>
  <si>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</si>
  <si>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</si>
  <si>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</si>
  <si>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</si>
  <si>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</si>
  <si>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</si>
  <si>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</si>
  <si>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</si>
  <si>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</si>
  <si>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</si>
  <si>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</si>
  <si>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</si>
  <si>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</si>
  <si>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</si>
  <si>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</si>
  <si>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</si>
  <si>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</si>
  <si>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</si>
  <si>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</si>
  <si>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</si>
  <si>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</si>
  <si>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</si>
  <si>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</si>
  <si>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</si>
  <si>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</si>
  <si>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</si>
  <si>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</si>
  <si>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</si>
  <si>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</si>
  <si>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</si>
  <si>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</si>
  <si>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</si>
  <si>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</si>
  <si>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</si>
  <si>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</si>
  <si>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</si>
  <si>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</si>
  <si>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</si>
  <si>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</si>
  <si>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</si>
  <si>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</si>
  <si>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</si>
  <si>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</si>
  <si>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</si>
  <si>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</si>
  <si>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</si>
  <si>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</si>
  <si>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</si>
  <si>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</si>
  <si>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</si>
  <si>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</si>
  <si>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</si>
  <si>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</si>
  <si>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</si>
  <si>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</si>
  <si>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</si>
  <si>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</si>
  <si>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</si>
  <si>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</si>
  <si>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</si>
  <si>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</si>
  <si>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</si>
  <si>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</si>
  <si>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</si>
  <si>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</si>
  <si>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</si>
  <si>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</si>
  <si>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</si>
  <si>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</si>
  <si>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</si>
  <si>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</si>
  <si>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</si>
  <si>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</si>
  <si>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</si>
  <si>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</si>
  <si>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</si>
  <si>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</si>
  <si>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</si>
  <si>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</si>
  <si>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</si>
  <si>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</si>
  <si>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</si>
  <si>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</si>
  <si>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</si>
  <si>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</si>
  <si>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</si>
  <si>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</si>
  <si>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</si>
  <si>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</si>
  <si>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</si>
  <si>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</si>
  <si>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</si>
  <si>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</si>
  <si>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</si>
  <si>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</si>
  <si>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</si>
  <si>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</si>
  <si>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</si>
  <si>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</si>
  <si>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</si>
  <si>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</si>
  <si>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</si>
  <si>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</si>
  <si>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</si>
  <si>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</si>
  <si>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</si>
  <si>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</si>
  <si>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</si>
  <si>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</si>
  <si>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</si>
  <si>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</si>
  <si>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</si>
  <si>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</si>
  <si>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</si>
  <si>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</si>
  <si>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</si>
  <si>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</si>
  <si>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</si>
  <si>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</si>
  <si>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</si>
  <si>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</si>
  <si>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</si>
  <si>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</si>
  <si>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</si>
  <si>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</si>
  <si>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</si>
  <si>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</si>
  <si>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</si>
  <si>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</si>
  <si>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</si>
  <si>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</si>
  <si>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</si>
  <si>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</si>
  <si>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</si>
  <si>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</si>
  <si>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</si>
  <si>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</si>
  <si>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</si>
  <si>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</si>
  <si>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</si>
  <si>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</si>
  <si>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</si>
  <si>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</si>
  <si>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</si>
  <si>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</si>
  <si>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</si>
  <si>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</si>
  <si>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</si>
  <si>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</si>
  <si>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</si>
  <si>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</si>
  <si>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</si>
  <si>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</si>
  <si>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</si>
  <si>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</si>
  <si>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</si>
  <si>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</si>
  <si>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</si>
  <si>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</si>
  <si>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</si>
  <si>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</si>
  <si>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</si>
  <si>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</si>
  <si>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</si>
  <si>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</si>
  <si>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</si>
  <si>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</si>
  <si>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</si>
  <si>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</si>
  <si>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</si>
  <si>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</si>
  <si>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</si>
  <si>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</si>
  <si>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</si>
  <si>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</si>
  <si>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</si>
  <si>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</si>
  <si>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</si>
  <si>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</si>
  <si>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</si>
  <si>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</si>
  <si>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</si>
  <si>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</si>
  <si>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</si>
  <si>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</si>
  <si>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</si>
  <si>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</si>
  <si>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</si>
  <si>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</si>
  <si>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</si>
  <si>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</si>
  <si>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</si>
  <si>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</si>
  <si>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</si>
  <si>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</si>
  <si>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</si>
  <si>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</si>
  <si>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</si>
  <si>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</si>
  <si>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</si>
  <si>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</si>
  <si>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</si>
  <si>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</si>
  <si>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</si>
  <si>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</si>
  <si>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</si>
  <si>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</si>
  <si>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</si>
  <si>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</si>
  <si>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</si>
  <si>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</si>
  <si>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</si>
  <si>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</si>
  <si>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</si>
  <si>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</si>
  <si>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</si>
  <si>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</si>
  <si>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</si>
  <si>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</si>
  <si>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</si>
  <si>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</si>
  <si>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</si>
  <si>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</si>
  <si>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</si>
  <si>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</si>
  <si>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</si>
  <si>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</si>
  <si>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</si>
  <si>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</si>
  <si>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</si>
  <si>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</si>
  <si>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</si>
  <si>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</si>
  <si>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</si>
  <si>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</si>
  <si>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</si>
  <si>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</si>
  <si>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</si>
  <si>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</si>
  <si>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</si>
  <si>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</si>
  <si>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</si>
  <si>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</si>
  <si>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</si>
  <si>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</si>
  <si>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</si>
  <si>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</si>
  <si>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</si>
  <si>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</si>
  <si>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</si>
  <si>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</si>
  <si>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</si>
  <si>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</si>
  <si>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</si>
  <si>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</si>
  <si>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</si>
  <si>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</si>
  <si>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</si>
  <si>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</si>
  <si>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</si>
  <si>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</si>
  <si>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</si>
  <si>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</si>
  <si>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</si>
  <si>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</si>
  <si>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</si>
  <si>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</si>
  <si>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</si>
  <si>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</si>
  <si>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</si>
  <si>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</si>
  <si>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</si>
  <si>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</si>
  <si>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</si>
  <si>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</si>
  <si>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</si>
  <si>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</si>
  <si>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</si>
  <si>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</si>
  <si>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</si>
  <si>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</si>
  <si>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</si>
  <si>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</si>
  <si>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</si>
  <si>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</si>
  <si>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</si>
  <si>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</si>
  <si>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</si>
  <si>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</si>
  <si>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</si>
  <si>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</si>
  <si>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</si>
  <si>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</si>
  <si>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</si>
  <si>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</si>
  <si>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</si>
  <si>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</si>
  <si>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</si>
  <si>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</si>
  <si>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</si>
  <si>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</si>
  <si>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</si>
  <si>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</si>
  <si>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</si>
  <si>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</si>
  <si>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</si>
  <si>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</si>
  <si>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</si>
  <si>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</si>
  <si>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</si>
  <si>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</si>
  <si>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</si>
  <si>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</si>
  <si>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</si>
  <si>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</si>
  <si>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</si>
  <si>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</si>
  <si>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</si>
  <si>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</si>
  <si>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</si>
  <si>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</si>
  <si>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</si>
  <si>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</si>
  <si>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</si>
  <si>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</si>
  <si>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</si>
  <si>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</si>
  <si>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</si>
  <si>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</si>
  <si>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</si>
  <si>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</si>
  <si>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</si>
  <si>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</si>
  <si>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</si>
  <si>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</si>
  <si>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</si>
  <si>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</si>
  <si>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</si>
  <si>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</si>
  <si>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</si>
  <si>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</si>
  <si>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</si>
  <si>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</si>
  <si>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</si>
  <si>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</si>
  <si>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</si>
  <si>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</si>
  <si>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</si>
  <si>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</si>
  <si>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</si>
  <si>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</si>
  <si>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</si>
  <si>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</si>
  <si>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</si>
  <si>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</si>
  <si>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</si>
  <si>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</si>
  <si>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</si>
  <si>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</si>
  <si>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</si>
  <si>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</si>
  <si>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</si>
  <si>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</si>
  <si>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</si>
  <si>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</si>
  <si>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</si>
  <si>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</si>
  <si>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</si>
  <si>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</si>
  <si>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</si>
  <si>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</si>
  <si>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</si>
  <si>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</si>
  <si>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</si>
  <si>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</si>
  <si>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</si>
  <si>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</si>
  <si>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</si>
  <si>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</si>
  <si>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</si>
  <si>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</si>
  <si>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</si>
  <si>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</si>
  <si>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</si>
  <si>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</si>
  <si>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</si>
  <si>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</si>
  <si>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</si>
  <si>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</si>
  <si>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</si>
  <si>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</si>
  <si>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</si>
  <si>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</si>
  <si>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</si>
  <si>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</si>
  <si>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</si>
  <si>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</si>
  <si>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</si>
  <si>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</si>
  <si>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</si>
  <si>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</si>
  <si>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</si>
  <si>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</si>
  <si>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</si>
  <si>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</si>
  <si>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</si>
  <si>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</si>
  <si>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</si>
  <si>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</si>
  <si>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</si>
  <si>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</si>
  <si>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</si>
  <si>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</si>
  <si>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</si>
  <si>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</si>
  <si>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</si>
  <si>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</si>
  <si>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</si>
  <si>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</si>
  <si>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</si>
  <si>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</si>
  <si>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</si>
  <si>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</si>
  <si>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</si>
  <si>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</si>
  <si>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</si>
  <si>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</si>
  <si>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</si>
  <si>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</si>
  <si>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</si>
  <si>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</si>
  <si>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</si>
  <si>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</si>
  <si>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</si>
  <si>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</si>
  <si>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</si>
  <si>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</si>
  <si>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</si>
  <si>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</si>
  <si>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</si>
  <si>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</si>
  <si>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</si>
  <si>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</si>
  <si>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</si>
  <si>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</si>
  <si>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</si>
  <si>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</si>
  <si>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</si>
  <si>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</si>
  <si>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</si>
  <si>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</si>
  <si>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</si>
  <si>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</si>
  <si>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</si>
  <si>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</si>
  <si>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</si>
  <si>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</si>
  <si>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</si>
  <si>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</si>
  <si>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</si>
  <si>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</si>
  <si>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</si>
  <si>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</si>
  <si>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</si>
  <si>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</si>
  <si>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</si>
  <si>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</si>
  <si>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</si>
  <si>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</si>
  <si>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</si>
  <si>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</si>
  <si>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</si>
  <si>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</si>
  <si>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</si>
  <si>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</si>
  <si>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</si>
  <si>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</si>
  <si>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</si>
  <si>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</si>
  <si>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</si>
  <si>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</si>
  <si>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</si>
  <si>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</si>
  <si>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</si>
  <si>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</si>
  <si>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</si>
  <si>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</si>
  <si>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</si>
  <si>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</si>
  <si>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</si>
  <si>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</si>
  <si>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</si>
  <si>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</si>
  <si>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</si>
  <si>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</si>
  <si>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</si>
  <si>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</si>
  <si>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</si>
  <si>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</si>
  <si>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</si>
  <si>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</si>
  <si>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</si>
  <si>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</si>
  <si>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</si>
  <si>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</si>
  <si>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</si>
  <si>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</si>
  <si>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</si>
  <si>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</si>
  <si>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</si>
  <si>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</si>
  <si>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</si>
  <si>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</si>
  <si>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</si>
  <si>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</si>
  <si>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</si>
  <si>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</si>
  <si>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</si>
  <si>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</si>
  <si>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</si>
  <si>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</si>
  <si>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</si>
  <si>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</si>
  <si>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</si>
  <si>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</si>
  <si>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</si>
  <si>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</si>
  <si>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</si>
  <si>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</si>
  <si>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</si>
  <si>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</si>
  <si>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</si>
  <si>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</si>
  <si>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</si>
  <si>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</si>
  <si>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</si>
  <si>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</si>
  <si>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</si>
  <si>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</si>
  <si>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</si>
  <si>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</si>
  <si>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</si>
  <si>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</si>
  <si>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</si>
  <si>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</si>
  <si>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</si>
  <si>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</si>
  <si>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</si>
  <si>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</si>
  <si>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</si>
  <si>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</si>
  <si>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</si>
  <si>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</si>
  <si>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</si>
  <si>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</si>
  <si>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</si>
  <si>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</si>
  <si>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</si>
  <si>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</si>
  <si>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</si>
  <si>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</si>
  <si>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</si>
  <si>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</si>
  <si>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</si>
  <si>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</si>
  <si>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</si>
  <si>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</si>
  <si>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</si>
  <si>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</si>
  <si>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</si>
  <si>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</si>
  <si>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</si>
  <si>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</si>
  <si>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</si>
  <si>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</si>
  <si>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</si>
  <si>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</si>
  <si>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</si>
  <si>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</si>
  <si>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</si>
  <si>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</si>
  <si>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</si>
  <si>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</si>
  <si>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</si>
  <si>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</si>
  <si>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</si>
  <si>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</si>
  <si>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</si>
  <si>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</si>
  <si>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</si>
  <si>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</si>
  <si>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</si>
  <si>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</si>
  <si>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</si>
  <si>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</si>
  <si>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</si>
  <si>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</si>
  <si>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</si>
  <si>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</si>
  <si>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</si>
  <si>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</si>
  <si>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</si>
  <si>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</si>
  <si>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</si>
  <si>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</si>
  <si>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</si>
  <si>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</si>
  <si>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</si>
  <si>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</si>
  <si>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</si>
  <si>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</si>
  <si>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</si>
  <si>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</si>
  <si>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</si>
  <si>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</si>
  <si>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</si>
  <si>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</si>
  <si>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</si>
  <si>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</si>
  <si>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</si>
  <si>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</si>
  <si>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</si>
  <si>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</si>
  <si>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</si>
  <si>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</si>
  <si>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</si>
  <si>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</si>
  <si>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</si>
  <si>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</si>
  <si>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</si>
  <si>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</si>
  <si>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</si>
  <si>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</si>
  <si>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</si>
  <si>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</si>
  <si>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</si>
  <si>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</si>
  <si>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</si>
  <si>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</si>
  <si>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</si>
  <si>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</si>
  <si>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</si>
  <si>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</si>
  <si>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</si>
  <si>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</si>
  <si>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</si>
  <si>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</si>
  <si>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</si>
  <si>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</si>
  <si>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</si>
  <si>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</si>
  <si>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</si>
  <si>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</si>
  <si>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</si>
  <si>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</si>
  <si>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</si>
  <si>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</si>
  <si>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</si>
  <si>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</si>
  <si>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</si>
  <si>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</si>
  <si>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</si>
  <si>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</si>
  <si>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</si>
  <si>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</si>
  <si>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</si>
  <si>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</si>
  <si>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</si>
  <si>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</si>
  <si>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</si>
  <si>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</si>
  <si>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</si>
  <si>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</si>
  <si>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</si>
  <si>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</si>
  <si>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</si>
  <si>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</si>
  <si>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</si>
  <si>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</si>
  <si>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</si>
  <si>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</si>
  <si>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</si>
  <si>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</si>
  <si>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</si>
  <si>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</si>
  <si>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</si>
  <si>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</si>
  <si>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</si>
  <si>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</si>
  <si>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</si>
  <si>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</si>
  <si>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</si>
  <si>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</si>
  <si>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</si>
  <si>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</si>
  <si>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</si>
  <si>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</si>
  <si>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</si>
  <si>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</si>
  <si>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</si>
  <si>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</si>
  <si>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</si>
  <si>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</si>
  <si>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</si>
  <si>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</si>
  <si>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</si>
  <si>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</si>
  <si>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</si>
  <si>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</si>
  <si>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</si>
  <si>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</si>
  <si>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</si>
  <si>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</si>
  <si>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</si>
  <si>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</si>
  <si>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</si>
  <si>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</si>
  <si>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</si>
  <si>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</si>
  <si>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</si>
  <si>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</si>
  <si>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</si>
  <si>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</si>
  <si>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</si>
  <si>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</si>
  <si>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</si>
  <si>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</si>
  <si>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</si>
  <si>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</si>
  <si>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</si>
  <si>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</si>
  <si>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</si>
  <si>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</si>
  <si>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</si>
  <si>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</si>
  <si>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</si>
  <si>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</si>
  <si>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</si>
  <si>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</si>
  <si>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</si>
  <si>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</si>
  <si>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</si>
  <si>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</si>
  <si>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</si>
  <si>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</si>
  <si>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</si>
  <si>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</si>
  <si>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</si>
  <si>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</si>
  <si>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</si>
  <si>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</si>
  <si>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</si>
  <si>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</si>
  <si>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</si>
  <si>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</si>
  <si>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</si>
  <si>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</si>
  <si>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</si>
  <si>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</si>
  <si>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</si>
  <si>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</si>
  <si>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</si>
  <si>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</si>
  <si>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</si>
  <si>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</si>
  <si>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</si>
  <si>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</si>
  <si>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</si>
  <si>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</si>
  <si>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</si>
  <si>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</si>
  <si>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</si>
  <si>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</si>
  <si>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</si>
  <si>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</si>
  <si>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</si>
  <si>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</si>
  <si>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</si>
  <si>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</si>
  <si>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</si>
  <si>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</si>
  <si>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</si>
  <si>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</si>
  <si>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</si>
  <si>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</si>
  <si>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</si>
  <si>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</si>
  <si>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</si>
  <si>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</si>
  <si>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</si>
  <si>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</si>
  <si>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</si>
  <si>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</si>
  <si>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</si>
  <si>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</si>
  <si>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</si>
  <si>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</si>
  <si>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</si>
  <si>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</si>
  <si>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</si>
  <si>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</si>
  <si>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</si>
  <si>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</si>
  <si>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</si>
  <si>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</si>
  <si>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</si>
  <si>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</si>
  <si>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</si>
  <si>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</si>
  <si>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</si>
  <si>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</si>
  <si>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</si>
  <si>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</si>
  <si>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</si>
  <si>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</si>
  <si>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</si>
  <si>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</si>
  <si>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</si>
  <si>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</si>
  <si>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</si>
  <si>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</si>
  <si>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</si>
  <si>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</si>
  <si>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</si>
  <si>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</si>
  <si>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</si>
  <si>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</si>
  <si>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</si>
  <si>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</si>
  <si>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</si>
  <si>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</si>
  <si>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</si>
  <si>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</si>
  <si>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</si>
  <si>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</si>
  <si>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</si>
  <si>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</si>
  <si>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</si>
  <si>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</si>
  <si>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</si>
  <si>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</si>
  <si>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</si>
  <si>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</si>
  <si>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</si>
  <si>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</si>
  <si>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</si>
  <si>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</si>
  <si>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</si>
  <si>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</si>
  <si>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</si>
  <si>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</si>
  <si>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</si>
  <si>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</si>
  <si>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</si>
  <si>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</si>
  <si>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</si>
  <si>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</si>
  <si>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</si>
  <si>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</si>
  <si>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</si>
  <si>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</si>
  <si>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</si>
  <si>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</si>
  <si>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</si>
  <si>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</si>
  <si>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</si>
  <si>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</si>
  <si>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</si>
  <si>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</si>
  <si>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</si>
  <si>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</si>
  <si>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</si>
  <si>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</si>
  <si>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</si>
  <si>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</si>
  <si>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</si>
  <si>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</si>
  <si>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</si>
  <si>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</si>
  <si>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</si>
  <si>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</si>
  <si>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</si>
  <si>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</si>
  <si>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</si>
  <si>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</si>
  <si>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</si>
  <si>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</si>
  <si>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</si>
  <si>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</si>
  <si>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</si>
  <si>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</si>
  <si>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</si>
  <si>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</si>
  <si>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</si>
  <si>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</si>
  <si>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</si>
  <si>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</si>
  <si>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</si>
  <si>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</si>
  <si>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</si>
  <si>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</si>
  <si>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</si>
  <si>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</si>
  <si>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</si>
  <si>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</si>
  <si>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</si>
  <si>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</si>
  <si>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</si>
  <si>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</si>
  <si>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</si>
  <si>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</si>
  <si>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</si>
  <si>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</si>
  <si>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</si>
  <si>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</si>
  <si>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</si>
  <si>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</si>
  <si>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</si>
  <si>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</si>
  <si>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</si>
  <si>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</si>
  <si>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</si>
  <si>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</si>
  <si>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</si>
  <si>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</si>
  <si>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</si>
  <si>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</si>
  <si>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</si>
  <si>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</si>
  <si>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</si>
  <si>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</si>
  <si>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</si>
  <si>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</si>
  <si>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</si>
  <si>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</si>
  <si>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</si>
  <si>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</si>
  <si>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</si>
  <si>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</si>
  <si>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</si>
  <si>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</si>
  <si>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</si>
  <si>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</si>
  <si>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</si>
  <si>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</si>
  <si>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</si>
  <si>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</si>
  <si>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</si>
  <si>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</si>
  <si>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</si>
  <si>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</si>
  <si>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</si>
  <si>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</si>
  <si>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</si>
  <si>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</si>
  <si>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</si>
  <si>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</si>
  <si>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</si>
  <si>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</si>
  <si>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</si>
  <si>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</si>
  <si>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</si>
  <si>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</si>
  <si>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</si>
  <si>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</si>
  <si>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</si>
  <si>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</si>
  <si>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</si>
  <si>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</si>
  <si>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</si>
  <si>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</si>
  <si>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</si>
  <si>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</si>
  <si>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</si>
  <si>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</si>
  <si>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</si>
  <si>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</si>
  <si>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</si>
  <si>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</si>
  <si>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</si>
  <si>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</si>
  <si>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</si>
  <si>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</si>
  <si>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</si>
  <si>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</si>
  <si>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</si>
  <si>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</si>
  <si>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</si>
  <si>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</si>
  <si>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</si>
  <si>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</si>
  <si>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</si>
  <si>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</si>
  <si>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</si>
  <si>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</si>
  <si>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</si>
  <si>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</si>
  <si>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</si>
  <si>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</si>
  <si>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</si>
  <si>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</si>
  <si>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</si>
  <si>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</si>
  <si>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</si>
  <si>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</si>
  <si>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</si>
  <si>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</si>
  <si>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</si>
  <si>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</si>
  <si>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</si>
  <si>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</si>
  <si>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</si>
  <si>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</si>
  <si>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</si>
  <si>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</si>
  <si>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</si>
  <si>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</si>
  <si>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</si>
  <si>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</si>
  <si>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</si>
  <si>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</si>
  <si>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</si>
  <si>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</si>
  <si>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</si>
  <si>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</si>
  <si>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</si>
  <si>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</si>
  <si>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</si>
  <si>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</si>
  <si>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</si>
  <si>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</si>
  <si>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</si>
  <si>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</si>
  <si>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</si>
  <si>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</si>
  <si>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</si>
  <si>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</si>
  <si>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</si>
  <si>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</si>
  <si>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</si>
  <si>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</si>
  <si>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</si>
  <si>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</si>
  <si>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</si>
  <si>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</si>
  <si>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</si>
  <si>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</si>
  <si>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</si>
  <si>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</si>
  <si>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</si>
  <si>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</si>
  <si>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</si>
  <si>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</si>
  <si>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</si>
  <si>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</si>
  <si>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</si>
  <si>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</si>
  <si>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</si>
  <si>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</si>
  <si>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</si>
  <si>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</si>
  <si>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</si>
  <si>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</si>
  <si>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</si>
  <si>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</si>
  <si>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</si>
  <si>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</si>
  <si>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</si>
  <si>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</si>
  <si>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</si>
  <si>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</si>
  <si>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</si>
  <si>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</si>
  <si>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</si>
  <si>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</si>
  <si>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</si>
  <si>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</si>
  <si>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</si>
  <si>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</si>
  <si>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</si>
  <si>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</si>
  <si>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</si>
  <si>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</si>
  <si>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</si>
  <si>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</si>
  <si>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</si>
  <si>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</si>
  <si>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</si>
  <si>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</si>
  <si>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</si>
  <si>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</si>
  <si>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</si>
  <si>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</si>
  <si>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</si>
  <si>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</si>
  <si>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</si>
  <si>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</si>
  <si>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</si>
  <si>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</si>
  <si>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</si>
  <si>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</si>
  <si>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</si>
  <si>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</si>
  <si>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</si>
  <si>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</si>
  <si>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</si>
  <si>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</si>
  <si>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</si>
  <si>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</si>
  <si>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</si>
  <si>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</si>
  <si>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</si>
  <si>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</si>
  <si>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</si>
  <si>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</si>
  <si>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</si>
  <si>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</si>
  <si>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</si>
  <si>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</si>
  <si>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</si>
  <si>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</si>
  <si>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</si>
  <si>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</si>
  <si>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</si>
  <si>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</si>
  <si>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</si>
  <si>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</si>
  <si>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</si>
  <si>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</si>
  <si>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</si>
  <si>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</si>
  <si>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</si>
  <si>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</si>
  <si>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</si>
  <si>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</si>
  <si>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</si>
  <si>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</si>
  <si>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</si>
  <si>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</si>
  <si>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</si>
  <si>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</si>
  <si>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</si>
  <si>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</si>
  <si>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</si>
  <si>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</si>
  <si>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</si>
  <si>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</si>
  <si>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</si>
  <si>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</si>
  <si>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</si>
  <si>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</si>
  <si>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</si>
  <si>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</si>
  <si>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</si>
  <si>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</si>
  <si>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</si>
  <si>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</si>
  <si>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</si>
  <si>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</si>
  <si>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</si>
  <si>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</si>
  <si>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</si>
  <si>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</si>
  <si>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</si>
  <si>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</si>
  <si>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</si>
  <si>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</si>
  <si>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</si>
  <si>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</si>
  <si>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</si>
  <si>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</si>
  <si>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</si>
  <si>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</si>
  <si>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</si>
  <si>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</si>
  <si>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</si>
  <si>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</si>
  <si>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</si>
  <si>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</si>
  <si>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</si>
  <si>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</si>
  <si>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</si>
  <si>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</si>
  <si>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</si>
  <si>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</si>
  <si>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</si>
  <si>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</si>
  <si>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</si>
  <si>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</si>
  <si>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</si>
  <si>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</si>
  <si>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</si>
  <si>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</si>
  <si>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</si>
  <si>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</si>
  <si>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</si>
  <si>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</si>
  <si>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</si>
  <si>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</si>
  <si>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</si>
  <si>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</si>
  <si>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</si>
  <si>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</si>
  <si>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</si>
  <si>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</si>
  <si>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</si>
  <si>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</si>
  <si>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</si>
  <si>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</si>
  <si>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</si>
  <si>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</si>
  <si>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</si>
  <si>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</si>
  <si>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</si>
  <si>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</si>
  <si>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</si>
  <si>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</si>
  <si>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</si>
  <si>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</si>
  <si>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</si>
  <si>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</si>
  <si>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</si>
  <si>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</si>
  <si>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</si>
  <si>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</si>
  <si>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</si>
  <si>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</si>
  <si>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</si>
  <si>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</si>
  <si>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</si>
  <si>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</si>
  <si>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</si>
  <si>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</si>
  <si>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</si>
  <si>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</si>
  <si>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</si>
  <si>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</si>
  <si>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</si>
  <si>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</si>
  <si>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</si>
  <si>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</si>
  <si>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</si>
  <si>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</si>
  <si>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</si>
  <si>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</si>
  <si>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</si>
  <si>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</si>
  <si>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</si>
  <si>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</si>
  <si>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</si>
  <si>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</si>
  <si>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</si>
  <si>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</si>
  <si>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</si>
  <si>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</si>
  <si>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</si>
  <si>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</si>
  <si>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</si>
  <si>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</si>
  <si>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</si>
  <si>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</si>
  <si>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</si>
  <si>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</si>
  <si>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</si>
  <si>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</si>
  <si>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</si>
  <si>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</si>
  <si>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</si>
  <si>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</si>
  <si>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</si>
  <si>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</si>
  <si>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</si>
  <si>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</si>
  <si>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</si>
  <si>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</si>
  <si>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</si>
  <si>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</si>
  <si>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</si>
  <si>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</si>
  <si>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</si>
  <si>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</si>
  <si>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</si>
  <si>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</si>
  <si>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</si>
  <si>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</si>
  <si>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</si>
  <si>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</si>
  <si>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</si>
  <si>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</si>
  <si>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</si>
  <si>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</si>
  <si>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</si>
  <si>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</si>
  <si>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</si>
  <si>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</si>
  <si>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</si>
  <si>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</si>
  <si>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</si>
  <si>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</si>
  <si>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</si>
  <si>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</si>
  <si>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</si>
  <si>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</si>
  <si>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</si>
  <si>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</si>
  <si>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</si>
  <si>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</si>
  <si>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</si>
  <si>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</si>
  <si>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</si>
  <si>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</si>
  <si>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</si>
  <si>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</si>
  <si>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</si>
  <si>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</si>
  <si>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</si>
  <si>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</si>
  <si>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</si>
  <si>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</si>
  <si>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</si>
  <si>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</si>
  <si>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</si>
  <si>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</si>
  <si>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</si>
  <si>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</si>
  <si>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</si>
  <si>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</si>
  <si>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</si>
  <si>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</si>
  <si>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</si>
  <si>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</si>
  <si>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</si>
  <si>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</si>
  <si>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</si>
  <si>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</si>
  <si>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</si>
  <si>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</si>
  <si>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</si>
  <si>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</si>
  <si>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</si>
  <si>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</si>
  <si>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</si>
  <si>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</si>
  <si>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</si>
  <si>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</si>
  <si>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</si>
  <si>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</si>
  <si>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</si>
  <si>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</si>
  <si>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</si>
  <si>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</si>
  <si>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</si>
  <si>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</si>
  <si>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</si>
  <si>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</si>
  <si>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</si>
  <si>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</si>
  <si>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</si>
  <si>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</si>
  <si>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</si>
  <si>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</si>
  <si>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</si>
  <si>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</si>
  <si>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</si>
  <si>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</si>
  <si>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</si>
  <si>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</si>
  <si>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</si>
  <si>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</si>
  <si>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</si>
  <si>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</si>
  <si>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</si>
  <si>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</si>
  <si>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</si>
  <si>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</si>
  <si>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</si>
  <si>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</si>
  <si>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</si>
  <si>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</si>
  <si>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</si>
  <si>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</si>
  <si>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</si>
  <si>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</si>
  <si>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</si>
  <si>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</si>
  <si>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</si>
  <si>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</si>
  <si>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</si>
  <si>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</si>
  <si>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</si>
  <si>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</si>
  <si>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</si>
  <si>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</si>
  <si>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</si>
  <si>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</si>
  <si>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</si>
  <si>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</si>
  <si>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</si>
  <si>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</si>
  <si>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</si>
  <si>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</si>
  <si>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</si>
  <si>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</si>
  <si>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</si>
  <si>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</si>
  <si>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</si>
  <si>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</si>
  <si>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</si>
  <si>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</si>
  <si>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</si>
  <si>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</si>
  <si>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</si>
  <si>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</si>
  <si>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</si>
  <si>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</si>
  <si>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</si>
  <si>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</si>
  <si>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</si>
  <si>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</si>
  <si>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</si>
  <si>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</si>
  <si>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</si>
  <si>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</si>
  <si>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</si>
  <si>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</si>
  <si>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</si>
  <si>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</si>
  <si>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</si>
  <si>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</si>
  <si>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</si>
  <si>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</si>
  <si>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</si>
  <si>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</si>
  <si>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</si>
  <si>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</si>
  <si>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</si>
  <si>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</si>
  <si>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</si>
  <si>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</si>
  <si>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</si>
  <si>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</si>
  <si>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</si>
  <si>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</si>
  <si>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</si>
  <si>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</si>
  <si>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</si>
  <si>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</si>
  <si>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</si>
  <si>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</si>
  <si>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</si>
  <si>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</si>
  <si>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</si>
  <si>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</si>
  <si>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</si>
  <si>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</si>
  <si>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</si>
  <si>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</si>
  <si>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</si>
  <si>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</si>
  <si>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</si>
  <si>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</si>
  <si>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</si>
  <si>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</si>
  <si>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</si>
  <si>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</si>
  <si>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</si>
  <si>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</si>
  <si>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</si>
  <si>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</si>
  <si>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</si>
  <si>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</si>
  <si>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</si>
  <si>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</si>
  <si>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</si>
  <si>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</si>
  <si>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</si>
  <si>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</si>
  <si>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</si>
  <si>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</si>
  <si>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</si>
  <si>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</si>
  <si>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</si>
  <si>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</si>
  <si>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</si>
  <si>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</si>
  <si>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</si>
  <si>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</si>
  <si>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</si>
  <si>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</si>
  <si>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</si>
  <si>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</si>
  <si>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</si>
  <si>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</si>
  <si>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</si>
  <si>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</si>
  <si>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</si>
  <si>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</si>
  <si>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</si>
  <si>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</si>
  <si>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</si>
  <si>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</si>
  <si>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</si>
  <si>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</si>
  <si>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</si>
  <si>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</si>
  <si>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</si>
  <si>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</si>
  <si>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</si>
  <si>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</si>
  <si>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</si>
  <si>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</si>
  <si>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</si>
  <si>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</si>
  <si>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</si>
  <si>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</si>
  <si>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</si>
  <si>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</si>
  <si>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</si>
  <si>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</si>
  <si>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</si>
  <si>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</si>
  <si>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</si>
  <si>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</si>
  <si>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</si>
  <si>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</si>
  <si>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</si>
  <si>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</si>
  <si>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</si>
  <si>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</si>
  <si>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</si>
  <si>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</si>
  <si>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</si>
  <si>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</si>
  <si>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</si>
  <si>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</si>
  <si>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</si>
  <si>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</si>
  <si>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</si>
  <si>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</si>
  <si>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</si>
  <si>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</si>
  <si>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</si>
  <si>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</si>
  <si>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</si>
  <si>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</si>
  <si>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</si>
  <si>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</si>
  <si>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</si>
  <si>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</si>
  <si>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</si>
  <si>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</si>
  <si>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</si>
  <si>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</si>
  <si>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</si>
  <si>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</si>
  <si>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</si>
  <si>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</si>
  <si>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</si>
  <si>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</si>
  <si>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</si>
  <si>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</si>
  <si>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</si>
  <si>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</si>
  <si>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</si>
  <si>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</si>
  <si>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</si>
  <si>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</si>
  <si>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</si>
  <si>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</si>
  <si>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</si>
  <si>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</si>
  <si>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</si>
  <si>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</si>
  <si>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</si>
  <si>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</si>
  <si>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</si>
  <si>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</si>
  <si>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</si>
  <si>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</si>
  <si>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</si>
  <si>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</si>
  <si>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</si>
  <si>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</si>
  <si>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</si>
  <si>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</si>
  <si>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</si>
  <si>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</si>
  <si>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</si>
  <si>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</si>
  <si>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</si>
  <si>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</si>
  <si>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</si>
  <si>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</si>
  <si>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</si>
  <si>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</si>
  <si>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</si>
  <si>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</si>
  <si>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</si>
  <si>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</si>
  <si>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</si>
  <si>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</si>
  <si>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</si>
  <si>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</si>
  <si>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</si>
  <si>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</si>
  <si>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</si>
  <si>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</si>
  <si>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</si>
  <si>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</si>
  <si>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</si>
  <si>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</si>
  <si>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</si>
  <si>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</si>
  <si>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</si>
  <si>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</si>
  <si>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</si>
  <si>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</si>
  <si>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</si>
  <si>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</si>
  <si>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</si>
  <si>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</si>
  <si>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</si>
  <si>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</si>
  <si>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</si>
  <si>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</si>
  <si>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</si>
  <si>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</si>
  <si>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</si>
  <si>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</si>
  <si>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</si>
  <si>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</si>
  <si>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</si>
  <si>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</si>
  <si>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</si>
  <si>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</si>
  <si>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</si>
  <si>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</si>
  <si>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</si>
  <si>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</si>
  <si>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</si>
  <si>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</si>
  <si>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</si>
  <si>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</si>
  <si>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</si>
  <si>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</si>
  <si>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</si>
  <si>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</si>
  <si>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</si>
  <si>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</si>
  <si>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</si>
  <si>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</si>
  <si>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</si>
  <si>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</si>
  <si>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</si>
  <si>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</si>
  <si>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</si>
  <si>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</si>
  <si>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</si>
  <si>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</si>
  <si>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</si>
  <si>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</si>
  <si>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</si>
  <si>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</si>
  <si>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</si>
  <si>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</si>
  <si>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</si>
  <si>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</si>
  <si>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</si>
  <si>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</si>
  <si>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</si>
  <si>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</si>
  <si>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</si>
  <si>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</si>
  <si>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</si>
  <si>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</si>
  <si>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</si>
  <si>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</si>
  <si>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</si>
  <si>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</si>
  <si>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</si>
  <si>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</si>
  <si>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</si>
  <si>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</si>
  <si>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</si>
  <si>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</si>
  <si>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</si>
  <si>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</si>
  <si>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</si>
  <si>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</si>
  <si>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</si>
  <si>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</si>
  <si>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</si>
  <si>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</si>
  <si>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</si>
  <si>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</si>
  <si>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</si>
  <si>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</si>
  <si>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</si>
  <si>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</si>
  <si>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</si>
  <si>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</si>
  <si>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</si>
  <si>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</si>
  <si>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</si>
  <si>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</si>
  <si>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</si>
  <si>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</si>
  <si>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</si>
  <si>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</si>
  <si>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</si>
  <si>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</si>
  <si>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</si>
  <si>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</si>
  <si>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</si>
  <si>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</si>
  <si>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</si>
  <si>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</si>
  <si>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</si>
  <si>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</si>
  <si>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</si>
  <si>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</si>
  <si>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</si>
  <si>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</si>
  <si>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</si>
  <si>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</si>
  <si>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</si>
  <si>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</si>
  <si>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</si>
  <si>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</si>
  <si>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</si>
  <si>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</si>
  <si>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</si>
  <si>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</si>
  <si>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</si>
  <si>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</si>
  <si>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</si>
  <si>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</si>
  <si>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</si>
  <si>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</si>
  <si>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</si>
  <si>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</si>
  <si>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</si>
  <si>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</si>
  <si>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</si>
  <si>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</si>
  <si>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</si>
  <si>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</si>
  <si>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</si>
  <si>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</si>
  <si>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</si>
  <si>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</si>
  <si>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</si>
  <si>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</si>
  <si>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</si>
  <si>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</si>
  <si>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</si>
  <si>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</si>
  <si>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</si>
  <si>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</si>
  <si>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</si>
  <si>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</si>
  <si>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</si>
  <si>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</si>
  <si>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</si>
  <si>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</si>
  <si>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</si>
  <si>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</si>
  <si>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</si>
  <si>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</si>
  <si>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</si>
  <si>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</si>
  <si>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</si>
  <si>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</si>
  <si>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</si>
  <si>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</si>
  <si>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</si>
  <si>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</si>
  <si>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</si>
  <si>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</si>
  <si>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</si>
  <si>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</si>
  <si>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</si>
  <si>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</si>
  <si>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</si>
  <si>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</si>
  <si>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</si>
  <si>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</si>
  <si>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</si>
  <si>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</si>
  <si>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</si>
  <si>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</si>
  <si>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</si>
  <si>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</si>
  <si>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</si>
  <si>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</si>
  <si>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</si>
  <si>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</si>
  <si>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</si>
  <si>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</si>
  <si>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</si>
  <si>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</si>
  <si>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</si>
  <si>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</si>
  <si>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</si>
  <si>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</si>
  <si>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</si>
  <si>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</si>
  <si>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</si>
  <si>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</si>
  <si>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</si>
  <si>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</si>
  <si>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</si>
  <si>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</si>
  <si>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</si>
  <si>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</si>
  <si>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</si>
  <si>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</si>
  <si>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</si>
  <si>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</si>
  <si>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</si>
  <si>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</si>
  <si>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</si>
  <si>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</si>
  <si>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</si>
  <si>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</si>
  <si>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</si>
  <si>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</si>
  <si>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</si>
  <si>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</si>
  <si>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</si>
  <si>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</si>
  <si>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</si>
  <si>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</si>
  <si>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</si>
  <si>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</si>
  <si>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</si>
  <si>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</si>
  <si>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</si>
  <si>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</si>
  <si>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</si>
  <si>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</si>
  <si>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</si>
  <si>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</si>
  <si>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</si>
  <si>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</si>
  <si>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</si>
  <si>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</si>
  <si>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</si>
  <si>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</si>
  <si>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</si>
  <si>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</si>
  <si>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</si>
  <si>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</si>
  <si>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</si>
  <si>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</si>
  <si>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</si>
  <si>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</si>
  <si>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</si>
  <si>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</si>
  <si>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</si>
  <si>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</si>
  <si>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</si>
  <si>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</si>
  <si>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</si>
  <si>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</si>
  <si>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</si>
  <si>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</si>
  <si>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</si>
  <si>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</si>
  <si>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</si>
  <si>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</si>
  <si>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</si>
  <si>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</si>
  <si>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</si>
  <si>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</si>
  <si>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</si>
  <si>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</si>
  <si>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</si>
  <si>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</si>
  <si>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</si>
  <si>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</si>
  <si>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</si>
  <si>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</si>
  <si>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</si>
  <si>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</si>
  <si>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</si>
  <si>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</si>
  <si>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</si>
  <si>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</si>
  <si>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</si>
  <si>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</si>
  <si>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</si>
  <si>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</si>
  <si>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</si>
  <si>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</si>
  <si>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</si>
  <si>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</si>
  <si>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</si>
  <si>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</si>
  <si>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</si>
  <si>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</si>
  <si>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</si>
  <si>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</si>
  <si>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</si>
  <si>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</si>
  <si>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</si>
  <si>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</si>
  <si>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</si>
  <si>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</si>
  <si>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</si>
  <si>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</si>
  <si>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</si>
  <si>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</si>
  <si>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</si>
  <si>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</si>
  <si>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</si>
  <si>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</si>
  <si>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</si>
  <si>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</si>
  <si>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</si>
  <si>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</si>
  <si>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</si>
  <si>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</si>
  <si>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</si>
  <si>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</si>
  <si>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</si>
  <si>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</si>
  <si>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</si>
  <si>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</si>
  <si>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</si>
  <si>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</si>
  <si>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</si>
  <si>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</si>
  <si>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</si>
  <si>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</si>
  <si>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</si>
  <si>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</si>
  <si>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</si>
  <si>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</si>
  <si>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</si>
  <si>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</si>
  <si>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</si>
  <si>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</si>
  <si>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</si>
  <si>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</si>
  <si>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</si>
  <si>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</si>
  <si>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</si>
  <si>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</si>
  <si>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</si>
  <si>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</si>
  <si>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</si>
  <si>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</si>
  <si>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</si>
  <si>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</si>
  <si>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</si>
  <si>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</si>
  <si>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</si>
  <si>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</si>
  <si>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</si>
  <si>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</si>
  <si>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</si>
  <si>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</si>
  <si>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</si>
  <si>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</si>
  <si>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</si>
  <si>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</si>
  <si>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</si>
  <si>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</si>
  <si>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</si>
  <si>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</si>
  <si>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</si>
  <si>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</si>
  <si>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</si>
  <si>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</si>
  <si>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</si>
  <si>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</si>
  <si>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</si>
  <si>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</si>
  <si>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</si>
  <si>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</si>
  <si>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</si>
  <si>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</si>
  <si>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</si>
  <si>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</si>
  <si>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</si>
  <si>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</si>
  <si>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</si>
  <si>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</si>
  <si>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</si>
  <si>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</si>
  <si>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</si>
  <si>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</si>
  <si>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</si>
  <si>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</si>
  <si>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</si>
  <si>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</si>
  <si>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</si>
  <si>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</si>
  <si>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</si>
  <si>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</si>
  <si>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</si>
  <si>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</si>
  <si>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</si>
  <si>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</si>
  <si>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</si>
  <si>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</si>
  <si>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</si>
  <si>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</si>
  <si>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</si>
  <si>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</si>
  <si>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</si>
  <si>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</si>
  <si>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</si>
  <si>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</si>
  <si>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</si>
  <si>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</si>
  <si>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</si>
  <si>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</si>
  <si>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</si>
  <si>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</si>
  <si>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</si>
  <si>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</si>
  <si>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</si>
  <si>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</si>
  <si>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</si>
  <si>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</si>
  <si>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</si>
  <si>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</si>
  <si>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</si>
  <si>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</si>
  <si>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</si>
  <si>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</si>
  <si>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</si>
  <si>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</si>
  <si>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</si>
  <si>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</si>
  <si>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</si>
  <si>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</si>
  <si>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</si>
  <si>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</si>
  <si>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</si>
  <si>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</si>
  <si>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</si>
  <si>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</si>
  <si>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</si>
  <si>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</si>
  <si>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</si>
  <si>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</si>
  <si>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</si>
  <si>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</si>
  <si>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</si>
  <si>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</si>
  <si>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</si>
  <si>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</si>
  <si>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</si>
  <si>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</si>
  <si>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</si>
  <si>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</si>
  <si>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</si>
  <si>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</si>
  <si>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</si>
  <si>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</si>
  <si>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</si>
  <si>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</si>
  <si>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</si>
  <si>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</si>
  <si>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</si>
  <si>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</si>
  <si>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</si>
  <si>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</si>
  <si>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</si>
  <si>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</si>
  <si>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</si>
  <si>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</si>
  <si>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</si>
  <si>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</si>
  <si>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</si>
  <si>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</si>
  <si>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</si>
  <si>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</si>
  <si>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</si>
  <si>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</si>
  <si>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</si>
  <si>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</si>
  <si>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</si>
  <si>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</si>
  <si>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</si>
  <si>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</si>
  <si>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</si>
  <si>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</si>
  <si>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</si>
  <si>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</si>
  <si>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</si>
  <si>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</si>
  <si>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</si>
  <si>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</si>
  <si>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</si>
  <si>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</si>
  <si>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</si>
  <si>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</si>
  <si>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</si>
  <si>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</si>
  <si>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</si>
  <si>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</si>
  <si>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</si>
  <si>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</si>
  <si>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</si>
  <si>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</si>
  <si>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</si>
  <si>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</si>
  <si>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</si>
  <si>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</si>
  <si>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</si>
  <si>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</si>
  <si>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</si>
  <si>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</si>
  <si>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</si>
  <si>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</si>
  <si>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</si>
  <si>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</si>
  <si>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</si>
  <si>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</si>
  <si>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</si>
  <si>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</si>
  <si>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</si>
  <si>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</si>
  <si>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</si>
  <si>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</si>
  <si>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</si>
  <si>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</si>
  <si>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</si>
  <si>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</si>
  <si>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</si>
  <si>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</si>
  <si>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</si>
  <si>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</si>
  <si>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</si>
  <si>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</si>
  <si>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</si>
  <si>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</si>
  <si>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</si>
  <si>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</si>
  <si>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</si>
  <si>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</si>
  <si>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</si>
  <si>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</si>
  <si>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</si>
  <si>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</si>
  <si>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</si>
  <si>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</si>
  <si>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</si>
  <si>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</si>
  <si>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</si>
  <si>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</si>
  <si>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</si>
  <si>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</si>
  <si>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</si>
  <si>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</si>
  <si>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</si>
  <si>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</si>
  <si>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</si>
  <si>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</si>
  <si>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</si>
  <si>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</si>
  <si>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</si>
  <si>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</si>
  <si>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</si>
  <si>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</si>
  <si>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</si>
  <si>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</si>
  <si>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</si>
  <si>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</si>
  <si>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</si>
  <si>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</si>
  <si>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</si>
  <si>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</si>
  <si>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</si>
  <si>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</si>
  <si>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</si>
  <si>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</si>
  <si>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</si>
  <si>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</si>
  <si>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</si>
  <si>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</si>
  <si>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</si>
  <si>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</si>
  <si>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</si>
  <si>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</si>
  <si>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</si>
  <si>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</si>
  <si>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</si>
  <si>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</si>
  <si>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</si>
  <si>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</si>
  <si>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</si>
  <si>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</si>
  <si>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</si>
  <si>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</si>
  <si>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</si>
  <si>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</si>
  <si>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</si>
  <si>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</si>
  <si>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</si>
  <si>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</si>
  <si>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</si>
  <si>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</si>
  <si>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</si>
  <si>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</si>
  <si>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</si>
  <si>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</si>
  <si>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</si>
  <si>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</si>
  <si>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</si>
  <si>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</si>
  <si>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</si>
  <si>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</si>
  <si>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</si>
  <si>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</si>
  <si>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</si>
  <si>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</si>
  <si>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</si>
  <si>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</si>
  <si>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</si>
  <si>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</si>
  <si>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</si>
  <si>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</si>
  <si>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</si>
  <si>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</si>
  <si>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</si>
  <si>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</si>
  <si>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</si>
  <si>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</si>
  <si>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</si>
  <si>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</si>
  <si>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</si>
  <si>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</si>
  <si>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</si>
  <si>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</si>
  <si>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</si>
  <si>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</si>
  <si>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</si>
  <si>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</si>
  <si>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</si>
  <si>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</si>
  <si>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</si>
  <si>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</si>
  <si>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</si>
  <si>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</si>
  <si>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</si>
  <si>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</si>
  <si>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</si>
  <si>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</si>
  <si>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</si>
  <si>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</si>
  <si>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</si>
  <si>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</si>
  <si>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</si>
  <si>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</si>
  <si>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</si>
  <si>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</si>
  <si>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</si>
  <si>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</si>
  <si>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</si>
  <si>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</si>
  <si>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</si>
  <si>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</si>
  <si>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</si>
  <si>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</si>
  <si>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</si>
  <si>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</si>
  <si>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</si>
  <si>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</si>
  <si>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</si>
  <si>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</si>
  <si>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</si>
  <si>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</si>
  <si>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</si>
  <si>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</si>
  <si>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</si>
  <si>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</si>
  <si>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</si>
  <si>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</si>
  <si>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</si>
  <si>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</si>
  <si>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</si>
  <si>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</si>
  <si>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</si>
  <si>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</si>
  <si>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</si>
  <si>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</si>
  <si>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</si>
  <si>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</si>
  <si>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</si>
  <si>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</si>
  <si>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</si>
  <si>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</si>
  <si>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</si>
  <si>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</si>
  <si>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</si>
  <si>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</si>
  <si>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</si>
  <si>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</si>
  <si>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</si>
  <si>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</si>
  <si>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</si>
  <si>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</si>
  <si>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</si>
  <si>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</si>
  <si>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</si>
  <si>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</si>
  <si>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</si>
  <si>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</si>
  <si>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</si>
  <si>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</si>
  <si>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</si>
  <si>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</si>
  <si>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</si>
  <si>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</si>
  <si>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</si>
  <si>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</si>
  <si>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</si>
  <si>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</si>
  <si>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</si>
  <si>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</si>
  <si>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</si>
  <si>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</si>
  <si>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</si>
  <si>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</si>
  <si>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</si>
  <si>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</si>
  <si>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</si>
  <si>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</si>
  <si>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</si>
  <si>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</si>
  <si>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</si>
  <si>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</si>
  <si>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</si>
  <si>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</si>
  <si>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</si>
  <si>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</si>
  <si>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</si>
  <si>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</si>
  <si>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</si>
  <si>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</si>
  <si>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</si>
  <si>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</si>
  <si>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</si>
  <si>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</si>
  <si>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</si>
  <si>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</si>
  <si>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</si>
  <si>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</si>
  <si>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</si>
  <si>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</si>
  <si>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</si>
  <si>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</si>
  <si>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</si>
  <si>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</si>
  <si>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</si>
  <si>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</si>
  <si>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</si>
  <si>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</si>
  <si>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</si>
  <si>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</si>
  <si>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</si>
  <si>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</si>
  <si>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</si>
  <si>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</si>
  <si>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</si>
  <si>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</si>
  <si>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</si>
  <si>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</si>
  <si>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</si>
  <si>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</si>
  <si>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</si>
  <si>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</si>
  <si>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</si>
  <si>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</si>
  <si>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</si>
  <si>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</si>
  <si>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</si>
  <si>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</si>
  <si>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</si>
  <si>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</si>
  <si>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</si>
  <si>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</si>
  <si>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</si>
  <si>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</si>
  <si>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</si>
  <si>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</si>
  <si>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</si>
  <si>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</si>
  <si>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</si>
  <si>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</si>
  <si>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</si>
  <si>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</si>
  <si>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</si>
  <si>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</si>
  <si>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</si>
  <si>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</si>
  <si>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</si>
  <si>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</si>
  <si>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</si>
  <si>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</si>
  <si>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</si>
  <si>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</si>
  <si>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</si>
  <si>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</si>
  <si>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</si>
  <si>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</si>
  <si>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</si>
  <si>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</si>
  <si>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</si>
  <si>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</si>
  <si>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</si>
  <si>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</si>
  <si>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</si>
  <si>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</si>
  <si>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</si>
  <si>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</si>
  <si>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</si>
  <si>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</si>
  <si>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</si>
  <si>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</si>
  <si>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</si>
  <si>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</si>
  <si>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</si>
  <si>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</si>
  <si>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</si>
  <si>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</si>
  <si>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</si>
  <si>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</si>
  <si>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</si>
  <si>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</si>
  <si>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</si>
  <si>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</si>
  <si>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</si>
  <si>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</si>
  <si>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</si>
  <si>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</si>
  <si>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</si>
  <si>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</si>
  <si>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</si>
  <si>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</si>
  <si>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</si>
  <si>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</si>
  <si>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</si>
  <si>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</si>
  <si>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</si>
  <si>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</si>
  <si>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</si>
  <si>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</si>
  <si>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</si>
  <si>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</si>
  <si>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</si>
  <si>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</si>
  <si>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</si>
  <si>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</si>
  <si>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</si>
  <si>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</si>
  <si>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</si>
  <si>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</si>
  <si>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</si>
  <si>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</si>
  <si>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</si>
  <si>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</si>
  <si>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</si>
  <si>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</si>
  <si>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</si>
  <si>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</si>
  <si>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</si>
  <si>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</si>
  <si>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</si>
  <si>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</si>
  <si>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</si>
  <si>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</si>
  <si>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</si>
  <si>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</si>
  <si>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</si>
  <si>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</si>
  <si>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</si>
  <si>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</si>
  <si>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</si>
  <si>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</si>
  <si>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</si>
  <si>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</si>
  <si>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</si>
  <si>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</si>
  <si>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</si>
  <si>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</si>
  <si>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</si>
  <si>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</si>
  <si>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</si>
  <si>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</si>
  <si>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</si>
  <si>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</si>
  <si>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</si>
  <si>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</si>
  <si>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</si>
  <si>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</si>
  <si>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</si>
  <si>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</si>
  <si>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</si>
  <si>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</si>
  <si>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</si>
  <si>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</si>
  <si>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</si>
  <si>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</si>
  <si>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</si>
  <si>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</si>
  <si>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</si>
  <si>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</si>
  <si>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</si>
  <si>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</si>
  <si>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</si>
  <si>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</si>
  <si>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</si>
  <si>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</si>
  <si>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</si>
  <si>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</si>
  <si>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</si>
  <si>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</si>
  <si>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</si>
  <si>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</si>
  <si>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</si>
  <si>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</si>
  <si>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</si>
  <si>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</si>
  <si>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</si>
  <si>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</si>
  <si>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</si>
  <si>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</si>
  <si>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</si>
  <si>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</si>
  <si>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</si>
  <si>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</si>
  <si>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</si>
  <si>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</si>
  <si>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</si>
  <si>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</si>
  <si>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</si>
  <si>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</si>
  <si>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</si>
  <si>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</si>
  <si>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</si>
  <si>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</si>
  <si>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</si>
  <si>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</si>
  <si>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</si>
  <si>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</si>
  <si>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</si>
  <si>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</si>
  <si>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</si>
  <si>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</si>
  <si>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</si>
  <si>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</si>
  <si>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</si>
  <si>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</si>
  <si>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</si>
  <si>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</si>
  <si>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</si>
  <si>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</si>
  <si>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</si>
  <si>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</si>
  <si>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</si>
  <si>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</si>
  <si>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</si>
  <si>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</si>
  <si>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</si>
  <si>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</si>
  <si>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</si>
  <si>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</si>
  <si>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</si>
  <si>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</si>
  <si>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</si>
  <si>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</si>
  <si>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</si>
  <si>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</si>
  <si>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</si>
  <si>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</si>
  <si>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</si>
  <si>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</si>
  <si>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</si>
  <si>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</si>
  <si>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</si>
  <si>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</si>
  <si>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</si>
  <si>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</si>
  <si>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</si>
  <si>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</si>
  <si>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</si>
  <si>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</si>
  <si>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</si>
  <si>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</si>
  <si>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</si>
  <si>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</si>
  <si>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</si>
  <si>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</si>
  <si>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</si>
  <si>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</si>
  <si>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</si>
  <si>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</si>
  <si>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</si>
  <si>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</si>
  <si>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</si>
  <si>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</si>
  <si>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</si>
  <si>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</si>
  <si>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</si>
  <si>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</si>
  <si>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</si>
  <si>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</si>
  <si>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</si>
  <si>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</si>
  <si>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</si>
  <si>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</si>
  <si>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</si>
  <si>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</si>
  <si>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</si>
  <si>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</si>
  <si>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</si>
  <si>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</si>
  <si>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</si>
  <si>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</si>
  <si>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</si>
  <si>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</si>
  <si>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</si>
  <si>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</si>
  <si>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</si>
  <si>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</si>
  <si>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</si>
  <si>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</si>
  <si>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</si>
  <si>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</si>
  <si>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</si>
  <si>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</si>
  <si>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</si>
  <si>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</si>
  <si>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</si>
  <si>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</si>
  <si>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</si>
  <si>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</si>
  <si>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</si>
  <si>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</si>
  <si>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</si>
  <si>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</si>
  <si>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</si>
  <si>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</si>
  <si>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</si>
  <si>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</si>
  <si>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</si>
  <si>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</si>
  <si>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</si>
  <si>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</si>
  <si>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</si>
  <si>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</si>
  <si>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</si>
  <si>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</si>
  <si>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</si>
  <si>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</si>
  <si>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</si>
  <si>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</si>
  <si>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</si>
  <si>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</si>
  <si>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</si>
  <si>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</si>
  <si>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</si>
  <si>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</si>
  <si>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</si>
  <si>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</si>
  <si>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</si>
  <si>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</si>
  <si>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</si>
  <si>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</si>
  <si>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</si>
  <si>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</si>
  <si>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</si>
  <si>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</si>
  <si>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</si>
  <si>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</si>
  <si>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</si>
  <si>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</si>
  <si>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</si>
  <si>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</si>
  <si>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</si>
  <si>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</si>
  <si>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</si>
  <si>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</si>
  <si>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</si>
  <si>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</si>
  <si>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</si>
  <si>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</si>
  <si>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</si>
  <si>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</si>
  <si>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</si>
  <si>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</si>
  <si>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</si>
  <si>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</si>
  <si>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</si>
  <si>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</si>
  <si>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</si>
  <si>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</si>
  <si>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</si>
  <si>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</si>
  <si>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</si>
  <si>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</si>
  <si>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</si>
  <si>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</si>
  <si>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</si>
  <si>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</si>
  <si>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</si>
  <si>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</si>
  <si>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</si>
  <si>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</si>
  <si>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</si>
  <si>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</si>
  <si>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</si>
  <si>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</si>
  <si>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</si>
  <si>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</si>
  <si>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</si>
  <si>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</si>
  <si>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</si>
  <si>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</si>
  <si>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</si>
  <si>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</si>
  <si>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</si>
  <si>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</si>
  <si>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</si>
  <si>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</si>
  <si>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</si>
  <si>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</si>
  <si>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</si>
  <si>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</si>
  <si>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</si>
  <si>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</si>
  <si>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</si>
  <si>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</si>
  <si>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</si>
  <si>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</si>
  <si>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</si>
  <si>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</si>
  <si>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</si>
  <si>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</si>
  <si>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</si>
  <si>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</si>
  <si>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</si>
  <si>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</si>
  <si>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</si>
  <si>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</si>
  <si>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</si>
  <si>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</si>
  <si>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</si>
  <si>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</si>
  <si>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</si>
  <si>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</si>
  <si>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</si>
  <si>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</si>
  <si>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</si>
  <si>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</si>
  <si>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</si>
  <si>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</si>
  <si>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</si>
  <si>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</si>
  <si>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</si>
  <si>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</si>
  <si>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</si>
  <si>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</si>
  <si>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</si>
  <si>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</si>
  <si>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</si>
  <si>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</si>
  <si>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</si>
  <si>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</si>
  <si>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</si>
  <si>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</si>
  <si>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</si>
  <si>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</si>
  <si>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</si>
  <si>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</si>
  <si>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</si>
  <si>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</si>
  <si>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</si>
  <si>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</si>
  <si>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</si>
  <si>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</si>
  <si>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</si>
  <si>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</si>
  <si>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</si>
  <si>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</si>
  <si>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</si>
  <si>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</si>
  <si>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</si>
  <si>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</si>
  <si>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</si>
  <si>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</si>
  <si>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</si>
  <si>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</si>
  <si>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</si>
  <si>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</si>
  <si>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</si>
  <si>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</si>
  <si>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</si>
  <si>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</si>
  <si>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</si>
  <si>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</si>
  <si>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</si>
  <si>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</si>
  <si>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</si>
  <si>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</si>
  <si>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</si>
  <si>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</si>
  <si>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</si>
  <si>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</si>
  <si>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</si>
  <si>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</si>
  <si>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</si>
  <si>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</si>
  <si>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</si>
  <si>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</si>
  <si>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</si>
  <si>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</si>
  <si>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</si>
  <si>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</si>
  <si>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</si>
  <si>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</si>
  <si>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</si>
  <si>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</si>
  <si>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</si>
  <si>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</si>
  <si>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</si>
  <si>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</si>
  <si>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</si>
  <si>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</si>
  <si>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</si>
  <si>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</si>
  <si>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</si>
  <si>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</si>
  <si>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</si>
  <si>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</si>
  <si>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</si>
  <si>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</si>
  <si>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</si>
  <si>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</si>
  <si>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</si>
  <si>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</si>
  <si>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</si>
  <si>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</si>
  <si>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</si>
  <si>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</si>
  <si>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</si>
  <si>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</si>
  <si>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</si>
  <si>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</si>
  <si>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</si>
  <si>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</si>
  <si>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</si>
  <si>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</si>
  <si>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</si>
  <si>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</si>
  <si>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</si>
  <si>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</si>
  <si>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</si>
  <si>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</si>
  <si>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</si>
  <si>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</si>
  <si>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</si>
  <si>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</si>
  <si>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</si>
  <si>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</si>
  <si>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</si>
  <si>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</si>
  <si>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</si>
  <si>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</si>
  <si>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</si>
  <si>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</si>
  <si>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</si>
  <si>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</si>
  <si>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</si>
  <si>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</si>
  <si>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</si>
  <si>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</si>
  <si>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</si>
  <si>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</si>
  <si>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</si>
  <si>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</si>
  <si>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</si>
  <si>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</si>
  <si>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</si>
  <si>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</si>
  <si>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</si>
  <si>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</si>
  <si>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</si>
  <si>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</si>
  <si>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</si>
  <si>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</si>
  <si>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</si>
  <si>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</si>
  <si>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</si>
  <si>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</si>
  <si>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</si>
  <si>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</si>
  <si>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</si>
  <si>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</si>
  <si>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</si>
  <si>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</si>
  <si>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</si>
  <si>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</si>
  <si>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</si>
  <si>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</si>
  <si>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</si>
  <si>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</si>
  <si>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</si>
  <si>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</si>
  <si>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</si>
  <si>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</si>
  <si>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</si>
  <si>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</si>
  <si>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</si>
  <si>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</si>
  <si>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</si>
  <si>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</si>
  <si>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</si>
  <si>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</si>
  <si>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</si>
  <si>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</si>
  <si>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</si>
  <si>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</si>
  <si>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</si>
  <si>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</si>
  <si>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</si>
  <si>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</si>
  <si>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</si>
  <si>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</si>
  <si>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</si>
  <si>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</si>
  <si>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</si>
  <si>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</si>
  <si>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</si>
  <si>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</si>
  <si>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</si>
  <si>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</si>
  <si>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</si>
  <si>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</si>
  <si>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</si>
  <si>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</si>
  <si>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</si>
  <si>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</si>
  <si>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</si>
  <si>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</si>
  <si>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</si>
  <si>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</si>
  <si>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</si>
  <si>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</si>
  <si>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</si>
  <si>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</si>
  <si>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</si>
  <si>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</si>
  <si>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</si>
  <si>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</si>
  <si>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</si>
  <si>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</si>
  <si>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</si>
  <si>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</si>
  <si>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</si>
  <si>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</si>
  <si>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</si>
  <si>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</si>
  <si>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</si>
  <si>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</si>
  <si>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</si>
  <si>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</si>
  <si>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</si>
  <si>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</si>
  <si>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</si>
  <si>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</si>
  <si>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</si>
  <si>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</si>
  <si>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</si>
  <si>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</si>
  <si>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</si>
  <si>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</si>
  <si>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</si>
  <si>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</si>
  <si>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</si>
  <si>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</si>
  <si>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</si>
  <si>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</si>
  <si>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</si>
  <si>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</si>
  <si>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</si>
  <si>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</si>
  <si>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</si>
  <si>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</si>
  <si>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</si>
  <si>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</si>
  <si>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</si>
  <si>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</si>
  <si>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</si>
  <si>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</si>
  <si>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</si>
  <si>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</si>
  <si>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</si>
  <si>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</si>
  <si>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</si>
  <si>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</si>
  <si>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</si>
  <si>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</si>
  <si>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</si>
  <si>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</si>
  <si>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</si>
  <si>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</si>
  <si>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</si>
  <si>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</si>
  <si>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</si>
  <si>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</si>
  <si>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</si>
  <si>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</si>
  <si>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</si>
  <si>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</si>
  <si>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</si>
  <si>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</si>
  <si>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</si>
  <si>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</si>
  <si>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</si>
  <si>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</si>
  <si>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</si>
  <si>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</si>
  <si>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</si>
  <si>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</si>
  <si>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</si>
  <si>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</si>
  <si>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</si>
  <si>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</si>
  <si>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</si>
  <si>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</si>
  <si>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</si>
  <si>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</si>
  <si>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</si>
  <si>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</si>
  <si>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</si>
  <si>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</si>
  <si>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</si>
  <si>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</si>
  <si>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</si>
  <si>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</si>
  <si>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</si>
  <si>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</si>
  <si>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</si>
  <si>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</si>
  <si>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</si>
  <si>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</si>
  <si>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</si>
  <si>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</si>
  <si>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</si>
  <si>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</si>
  <si>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</si>
  <si>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</si>
  <si>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</si>
  <si>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</si>
  <si>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</si>
  <si>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</si>
  <si>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</si>
  <si>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</si>
  <si>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</si>
  <si>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</si>
  <si>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</si>
  <si>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</si>
  <si>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</si>
  <si>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</si>
  <si>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</si>
  <si>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</si>
  <si>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</si>
  <si>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</si>
  <si>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</si>
  <si>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</si>
  <si>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</si>
  <si>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</si>
  <si>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</si>
  <si>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</si>
  <si>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</si>
  <si>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</si>
  <si>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</si>
  <si>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</si>
  <si>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</si>
  <si>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</si>
  <si>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</si>
  <si>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</si>
  <si>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</si>
  <si>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</si>
  <si>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</si>
  <si>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</si>
  <si>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</si>
  <si>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</si>
  <si>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</si>
  <si>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</si>
  <si>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</si>
  <si>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</si>
  <si>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</si>
  <si>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</si>
  <si>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</si>
  <si>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</si>
  <si>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</si>
  <si>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</si>
  <si>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</si>
  <si>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</si>
  <si>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</si>
  <si>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</si>
  <si>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</si>
  <si>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</si>
  <si>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</si>
  <si>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</si>
  <si>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</si>
  <si>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</si>
  <si>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</si>
  <si>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</si>
  <si>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</si>
  <si>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</si>
  <si>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</si>
  <si>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</si>
  <si>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</si>
  <si>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</si>
  <si>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</si>
  <si>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</si>
  <si>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</si>
  <si>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</si>
  <si>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</si>
  <si>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</si>
  <si>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</si>
  <si>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</si>
  <si>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</si>
  <si>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</si>
  <si>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</si>
  <si>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</si>
  <si>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</si>
  <si>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</si>
  <si>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</si>
  <si>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</si>
  <si>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</si>
  <si>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</si>
  <si>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</si>
  <si>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</si>
  <si>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</si>
  <si>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</si>
  <si>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</si>
  <si>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</si>
  <si>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</si>
  <si>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</si>
  <si>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</si>
  <si>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</si>
  <si>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</si>
  <si>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</si>
  <si>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</si>
  <si>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</si>
  <si>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</si>
  <si>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</si>
  <si>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</si>
  <si>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</si>
  <si>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</si>
  <si>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</si>
  <si>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</si>
  <si>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</si>
  <si>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</si>
  <si>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</si>
  <si>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</si>
  <si>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</si>
  <si>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</si>
  <si>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</si>
  <si>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</si>
  <si>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</si>
  <si>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</si>
  <si>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</si>
  <si>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</si>
  <si>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</si>
  <si>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</si>
  <si>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</si>
  <si>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</si>
  <si>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</si>
  <si>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</si>
  <si>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</si>
  <si>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</si>
  <si>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</si>
  <si>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</si>
  <si>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</si>
  <si>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</si>
  <si>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</si>
  <si>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</si>
  <si>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</si>
  <si>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</si>
  <si>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</si>
  <si>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</si>
  <si>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</si>
  <si>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</si>
  <si>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</si>
  <si>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</si>
  <si>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</si>
  <si>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</si>
  <si>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</si>
  <si>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</si>
  <si>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</si>
  <si>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</si>
  <si>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</si>
  <si>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</si>
  <si>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</si>
  <si>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</si>
  <si>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</si>
  <si>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</si>
  <si>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</si>
  <si>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</si>
  <si>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</si>
  <si>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</si>
  <si>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</si>
  <si>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</si>
  <si>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</si>
  <si>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</si>
  <si>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</si>
  <si>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</si>
  <si>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</si>
  <si>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</si>
  <si>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</si>
  <si>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</si>
  <si>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</si>
  <si>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</si>
  <si>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</si>
  <si>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</si>
  <si>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</si>
  <si>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</si>
  <si>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</si>
  <si>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</si>
  <si>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</si>
  <si>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</si>
  <si>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</si>
  <si>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</si>
  <si>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</si>
  <si>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</si>
  <si>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</si>
  <si>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</si>
  <si>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</si>
  <si>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</si>
  <si>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</si>
  <si>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</si>
  <si>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</si>
  <si>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</si>
  <si>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</si>
  <si>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</si>
  <si>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</si>
  <si>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</si>
  <si>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</si>
  <si>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</si>
  <si>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</si>
  <si>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</si>
  <si>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</si>
  <si>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</si>
  <si>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</si>
  <si>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</si>
  <si>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</si>
  <si>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</si>
  <si>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</si>
  <si>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</si>
  <si>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</si>
  <si>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</si>
  <si>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</si>
  <si>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</si>
  <si>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</si>
  <si>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</si>
  <si>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</si>
  <si>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</si>
  <si>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</si>
  <si>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</si>
  <si>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</si>
  <si>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</si>
  <si>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</si>
  <si>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</si>
  <si>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</si>
  <si>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</si>
  <si>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</si>
  <si>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</si>
  <si>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</si>
  <si>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</si>
  <si>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</si>
  <si>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</si>
  <si>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</si>
  <si>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</si>
  <si>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</si>
  <si>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</si>
  <si>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</si>
  <si>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</si>
  <si>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</si>
  <si>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</si>
  <si>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</si>
  <si>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</si>
  <si>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</si>
  <si>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</si>
  <si>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</si>
  <si>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</si>
  <si>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</si>
  <si>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</si>
  <si>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</si>
  <si>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</si>
  <si>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</si>
  <si>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</si>
  <si>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</si>
  <si>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</si>
  <si>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</si>
  <si>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</si>
  <si>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</si>
  <si>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</si>
  <si>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</si>
  <si>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</si>
  <si>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</si>
  <si>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</si>
  <si>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</si>
  <si>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</si>
  <si>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</si>
  <si>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</si>
  <si>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</si>
  <si>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</si>
  <si>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</si>
  <si>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</si>
  <si>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</si>
  <si>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</si>
  <si>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</si>
  <si>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</si>
  <si>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</si>
  <si>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</si>
  <si>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</si>
  <si>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</si>
  <si>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</si>
  <si>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</si>
  <si>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</si>
  <si>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</si>
  <si>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</si>
  <si>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</si>
  <si>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</si>
  <si>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</si>
  <si>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</si>
  <si>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</si>
  <si>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</si>
  <si>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</si>
  <si>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</si>
  <si>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</si>
  <si>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</si>
  <si>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</si>
  <si>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</si>
  <si>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</si>
  <si>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</si>
  <si>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</si>
  <si>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</si>
  <si>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</si>
  <si>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</si>
  <si>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</si>
  <si>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</si>
  <si>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</si>
  <si>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</si>
  <si>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</si>
  <si>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</si>
  <si>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</si>
  <si>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</si>
  <si>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</si>
  <si>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</si>
  <si>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</si>
  <si>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</si>
  <si>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</si>
  <si>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</si>
  <si>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</si>
  <si>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</si>
  <si>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</si>
  <si>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</si>
  <si>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</si>
  <si>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</si>
  <si>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</si>
  <si>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</si>
  <si>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</si>
  <si>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</si>
  <si>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</si>
  <si>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</si>
  <si>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</si>
  <si>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</si>
  <si>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</si>
  <si>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</si>
  <si>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</si>
  <si>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</si>
  <si>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</si>
  <si>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</si>
  <si>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</si>
  <si>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</si>
  <si>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</si>
  <si>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</si>
  <si>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</si>
  <si>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</si>
  <si>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</si>
  <si>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</si>
  <si>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</si>
  <si>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</si>
  <si>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</si>
  <si>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</si>
  <si>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</si>
  <si>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</si>
  <si>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</si>
  <si>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</si>
  <si>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</si>
  <si>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</si>
  <si>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</si>
  <si>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</si>
  <si>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</si>
  <si>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</si>
  <si>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</si>
  <si>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</si>
  <si>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</si>
  <si>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</si>
  <si>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</si>
  <si>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</si>
  <si>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</si>
  <si>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</si>
  <si>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</si>
  <si>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</si>
  <si>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</si>
  <si>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</si>
  <si>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</si>
  <si>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</si>
  <si>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</si>
  <si>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</si>
  <si>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</si>
  <si>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</si>
  <si>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</si>
  <si>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</si>
  <si>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</si>
  <si>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</si>
  <si>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</si>
  <si>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</si>
  <si>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</si>
  <si>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</si>
  <si>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</si>
  <si>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</si>
  <si>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</si>
  <si>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</si>
  <si>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</si>
  <si>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</si>
  <si>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</si>
  <si>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</si>
  <si>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</si>
  <si>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</si>
  <si>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</si>
  <si>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</si>
  <si>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</si>
  <si>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</si>
  <si>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</si>
  <si>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</si>
  <si>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</si>
  <si>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</si>
  <si>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</si>
  <si>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</si>
  <si>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</si>
  <si>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</si>
  <si>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</si>
  <si>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</si>
  <si>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</si>
  <si>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</si>
  <si>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</si>
  <si>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</si>
  <si>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</si>
  <si>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</si>
  <si>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</si>
  <si>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</si>
  <si>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</si>
  <si>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</si>
  <si>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</si>
  <si>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</si>
  <si>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</si>
  <si>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</si>
  <si>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</si>
  <si>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</si>
  <si>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</si>
  <si>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</si>
  <si>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</si>
  <si>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</si>
  <si>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</si>
  <si>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</si>
  <si>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</si>
  <si>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</si>
  <si>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</si>
  <si>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</si>
  <si>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</si>
  <si>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</si>
  <si>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</si>
  <si>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</si>
  <si>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</si>
  <si>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</si>
  <si>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</si>
  <si>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</si>
  <si>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</si>
  <si>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</si>
  <si>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</si>
  <si>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</si>
  <si>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</si>
  <si>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</si>
  <si>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</si>
  <si>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</si>
  <si>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</si>
  <si>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</si>
  <si>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</si>
  <si>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</si>
  <si>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</si>
  <si>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</si>
  <si>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</si>
  <si>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</si>
  <si>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</si>
  <si>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</si>
  <si>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</si>
  <si>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</si>
  <si>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</si>
  <si>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</si>
  <si>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</si>
  <si>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</si>
  <si>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</si>
  <si>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</si>
  <si>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</si>
  <si>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</si>
  <si>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</si>
  <si>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</si>
  <si>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</si>
  <si>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</si>
  <si>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</si>
  <si>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</si>
  <si>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</si>
  <si>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</si>
  <si>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</si>
  <si>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</si>
  <si>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</si>
  <si>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</si>
  <si>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</si>
  <si>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</si>
  <si>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</si>
  <si>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</si>
  <si>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</si>
  <si>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</si>
  <si>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</si>
  <si>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</si>
  <si>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</si>
  <si>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</si>
  <si>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</si>
  <si>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</si>
  <si>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</si>
  <si>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</si>
  <si>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</si>
  <si>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</si>
  <si>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</si>
  <si>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</si>
  <si>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</si>
  <si>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</si>
  <si>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</si>
  <si>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</si>
  <si>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</si>
  <si>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</si>
  <si>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</si>
  <si>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</si>
  <si>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</si>
  <si>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</si>
  <si>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</si>
  <si>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</si>
  <si>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</si>
  <si>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</si>
  <si>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</si>
  <si>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</si>
  <si>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</si>
  <si>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</si>
  <si>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</si>
  <si>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</si>
  <si>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</si>
  <si>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</si>
  <si>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</si>
  <si>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</si>
  <si>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</si>
  <si>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</si>
  <si>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</si>
  <si>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</si>
  <si>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</si>
  <si>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</si>
  <si>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</si>
  <si>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</si>
  <si>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</si>
  <si>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</si>
  <si>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</si>
  <si>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</si>
  <si>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</si>
  <si>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</si>
  <si>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</si>
  <si>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</si>
  <si>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</si>
  <si>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</si>
  <si>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</si>
  <si>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</si>
  <si>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</si>
  <si>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</si>
  <si>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</si>
  <si>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</si>
  <si>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</si>
  <si>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</si>
  <si>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</si>
  <si>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</si>
  <si>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</si>
  <si>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</si>
  <si>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</si>
  <si>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</si>
  <si>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</si>
  <si>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</si>
  <si>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</si>
  <si>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</si>
  <si>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</si>
  <si>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</si>
  <si>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</si>
  <si>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</si>
  <si>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</si>
  <si>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</si>
  <si>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</si>
  <si>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</si>
  <si>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</si>
  <si>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</si>
  <si>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</si>
  <si>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</si>
  <si>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</si>
  <si>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</si>
  <si>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</si>
  <si>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</si>
  <si>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</si>
  <si>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</si>
  <si>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</si>
  <si>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</si>
  <si>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</si>
  <si>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</si>
  <si>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</si>
  <si>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</si>
  <si>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</si>
  <si>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</si>
  <si>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</si>
  <si>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</si>
  <si>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</si>
  <si>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</si>
  <si>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</si>
  <si>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</si>
  <si>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</si>
  <si>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</si>
  <si>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</si>
  <si>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</si>
  <si>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</si>
  <si>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</si>
  <si>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</si>
  <si>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</si>
  <si>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</si>
  <si>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</si>
  <si>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</si>
  <si>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</si>
  <si>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</si>
  <si>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</si>
  <si>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</si>
  <si>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</si>
  <si>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</si>
  <si>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</si>
  <si>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</si>
  <si>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</si>
  <si>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</si>
  <si>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</si>
  <si>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</si>
  <si>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</si>
  <si>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</si>
  <si>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</si>
  <si>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</si>
  <si>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</si>
  <si>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</si>
  <si>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</si>
  <si>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</si>
  <si>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</si>
  <si>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</si>
  <si>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</si>
  <si>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</si>
  <si>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</si>
  <si>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</si>
  <si>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</si>
  <si>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</si>
  <si>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</si>
  <si>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</si>
  <si>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</si>
  <si>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</si>
  <si>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</si>
  <si>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</si>
  <si>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</si>
  <si>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</si>
  <si>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</si>
  <si>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</si>
  <si>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</si>
  <si>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</si>
  <si>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</si>
  <si>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</si>
  <si>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</si>
  <si>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</si>
  <si>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</si>
  <si>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</si>
  <si>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</si>
  <si>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</si>
  <si>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</si>
  <si>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</si>
  <si>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</si>
  <si>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</si>
  <si>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</si>
  <si>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</si>
  <si>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</si>
  <si>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</si>
  <si>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</si>
  <si>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</si>
  <si>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</si>
  <si>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</si>
  <si>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</si>
  <si>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</si>
  <si>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</si>
  <si>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</si>
  <si>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</si>
  <si>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</si>
  <si>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</si>
  <si>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</si>
  <si>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</si>
  <si>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</si>
  <si>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</si>
  <si>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</si>
  <si>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</si>
  <si>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</si>
  <si>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</si>
  <si>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</si>
  <si>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</si>
  <si>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</si>
  <si>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</si>
  <si>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</si>
  <si>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</si>
  <si>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</si>
  <si>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</si>
  <si>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</si>
  <si>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</si>
  <si>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</si>
  <si>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</si>
  <si>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</si>
  <si>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</si>
  <si>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</si>
  <si>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</si>
  <si>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</si>
  <si>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</si>
  <si>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</si>
  <si>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</si>
  <si>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</si>
  <si>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</si>
  <si>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</si>
  <si>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</si>
  <si>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</si>
  <si>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</si>
  <si>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</si>
  <si>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</si>
  <si>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</si>
  <si>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</si>
  <si>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</si>
  <si>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</si>
  <si>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</si>
  <si>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</si>
  <si>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</si>
  <si>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</si>
  <si>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</si>
  <si>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</si>
  <si>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</si>
  <si>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</si>
  <si>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</si>
  <si>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</si>
  <si>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</si>
  <si>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</si>
  <si>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</si>
  <si>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</si>
  <si>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</si>
  <si>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</si>
  <si>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</si>
  <si>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</si>
  <si>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</si>
  <si>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</si>
  <si>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</si>
  <si>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</si>
  <si>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</si>
  <si>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</si>
  <si>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</si>
  <si>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</si>
  <si>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</si>
  <si>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</si>
  <si>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</si>
  <si>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</si>
  <si>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</si>
  <si>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</si>
  <si>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</si>
  <si>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</si>
  <si>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</si>
  <si>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</si>
  <si>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</si>
  <si>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</si>
  <si>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</si>
  <si>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</si>
  <si>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</si>
  <si>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</si>
  <si>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</si>
  <si>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</si>
  <si>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</si>
  <si>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</si>
  <si>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</si>
  <si>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</si>
  <si>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</si>
  <si>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</si>
  <si>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</si>
  <si>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</si>
  <si>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</si>
  <si>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</si>
  <si>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</si>
  <si>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</si>
  <si>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</si>
  <si>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</si>
  <si>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</si>
  <si>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</si>
  <si>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</si>
  <si>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</si>
  <si>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</si>
  <si>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</si>
  <si>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</si>
  <si>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</si>
  <si>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</si>
  <si>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</si>
  <si>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</si>
  <si>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</si>
  <si>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</si>
  <si>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</si>
  <si>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</si>
  <si>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</si>
  <si>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</si>
  <si>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</si>
  <si>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</si>
  <si>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</si>
  <si>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</si>
  <si>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</si>
  <si>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</si>
  <si>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</si>
  <si>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</si>
  <si>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</si>
  <si>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</si>
  <si>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</si>
  <si>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</si>
  <si>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</si>
  <si>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</si>
  <si>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</si>
  <si>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</si>
  <si>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</si>
  <si>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</si>
  <si>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</si>
  <si>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</si>
  <si>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</si>
  <si>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</si>
  <si>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</si>
  <si>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</si>
  <si>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</si>
  <si>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</si>
  <si>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</si>
  <si>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</si>
  <si>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</si>
  <si>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</si>
  <si>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</si>
  <si>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</si>
  <si>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</si>
  <si>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</si>
  <si>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</si>
  <si>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</si>
  <si>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</si>
  <si>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</si>
  <si>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</si>
  <si>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</si>
  <si>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</si>
  <si>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</si>
  <si>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</si>
  <si>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</si>
  <si>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</si>
  <si>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</si>
  <si>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</si>
  <si>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</si>
  <si>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</si>
  <si>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</si>
  <si>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</si>
  <si>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</si>
  <si>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</si>
  <si>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</si>
  <si>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</si>
  <si>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</si>
  <si>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</si>
  <si>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</si>
  <si>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</si>
  <si>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</si>
  <si>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</si>
  <si>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</si>
  <si>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</si>
  <si>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</si>
  <si>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</si>
  <si>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</si>
  <si>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</si>
  <si>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</si>
  <si>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</si>
  <si>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</si>
  <si>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</si>
  <si>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</si>
  <si>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</si>
  <si>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</si>
  <si>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</si>
  <si>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</si>
  <si>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</si>
  <si>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</si>
  <si>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</si>
  <si>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</si>
  <si>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</si>
  <si>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</si>
  <si>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</si>
  <si>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</si>
  <si>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</si>
  <si>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</si>
  <si>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</si>
  <si>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</si>
  <si>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</si>
  <si>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</si>
  <si>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</si>
  <si>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</si>
  <si>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</si>
  <si>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</si>
  <si>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</si>
  <si>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</si>
  <si>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</si>
  <si>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</si>
  <si>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</si>
  <si>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</si>
  <si>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</si>
  <si>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</si>
  <si>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</si>
  <si>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</si>
  <si>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</si>
  <si>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</si>
  <si>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</si>
  <si>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</si>
  <si>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</si>
  <si>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</si>
  <si>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</si>
  <si>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</si>
  <si>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</si>
  <si>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</si>
  <si>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</si>
  <si>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</si>
  <si>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</si>
  <si>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</si>
  <si>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</si>
  <si>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</si>
  <si>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</si>
  <si>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</si>
  <si>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</si>
  <si>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</si>
  <si>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</si>
  <si>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</si>
  <si>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</si>
  <si>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</si>
  <si>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</si>
  <si>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</si>
  <si>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</si>
  <si>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</si>
  <si>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</si>
  <si>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</si>
  <si>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</si>
  <si>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</si>
  <si>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</si>
  <si>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</si>
  <si>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</si>
  <si>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</si>
  <si>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</si>
  <si>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</si>
  <si>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</si>
  <si>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</si>
  <si>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</si>
  <si>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</si>
  <si>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</si>
  <si>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</si>
  <si>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</si>
  <si>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</si>
  <si>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</si>
  <si>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</si>
  <si>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</si>
  <si>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</si>
  <si>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</si>
  <si>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</si>
  <si>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</si>
  <si>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</si>
  <si>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</si>
  <si>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</si>
  <si>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</si>
  <si>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</si>
  <si>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</si>
  <si>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</si>
  <si>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</si>
  <si>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</si>
  <si>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</si>
  <si>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</si>
  <si>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</si>
  <si>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</si>
  <si>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</si>
  <si>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</si>
  <si>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</si>
  <si>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</si>
  <si>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</si>
  <si>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</si>
  <si>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</si>
  <si>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</si>
  <si>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</si>
  <si>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</si>
  <si>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</si>
  <si>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</si>
  <si>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</si>
  <si>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</si>
  <si>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</si>
  <si>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</si>
  <si>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</si>
  <si>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</si>
  <si>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</si>
  <si>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</si>
  <si>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</si>
  <si>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</si>
  <si>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</si>
  <si>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</si>
  <si>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</si>
  <si>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</si>
  <si>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</si>
  <si>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</si>
  <si>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</si>
  <si>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</si>
  <si>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</si>
  <si>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</si>
  <si>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</si>
  <si>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</si>
  <si>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</si>
  <si>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</si>
  <si>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</si>
  <si>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</si>
  <si>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</si>
  <si>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</si>
  <si>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</si>
  <si>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</si>
  <si>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</si>
  <si>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</si>
  <si>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</si>
  <si>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</si>
  <si>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</si>
  <si>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</si>
  <si>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</si>
  <si>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</si>
  <si>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</si>
  <si>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</si>
  <si>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</si>
  <si>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</si>
  <si>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</si>
  <si>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</si>
  <si>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</si>
  <si>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</si>
  <si>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</si>
  <si>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</si>
  <si>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</si>
  <si>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</si>
  <si>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</si>
  <si>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</si>
  <si>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</si>
  <si>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</si>
  <si>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</si>
  <si>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</si>
  <si>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</si>
  <si>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</si>
  <si>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</si>
  <si>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</si>
  <si>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</si>
  <si>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</si>
  <si>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</si>
  <si>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</si>
  <si>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</si>
  <si>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</si>
  <si>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</si>
  <si>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</si>
  <si>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</si>
  <si>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</si>
  <si>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</si>
  <si>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</si>
  <si>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</si>
  <si>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</si>
  <si>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</si>
  <si>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</si>
  <si>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</si>
  <si>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</si>
  <si>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</si>
  <si>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</si>
  <si>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</si>
  <si>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</si>
  <si>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</si>
  <si>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</si>
  <si>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</si>
  <si>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</si>
  <si>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</si>
  <si>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</si>
  <si>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</si>
  <si>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</si>
  <si>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</si>
  <si>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</si>
  <si>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</si>
  <si>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</si>
  <si>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</si>
  <si>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</si>
  <si>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</si>
  <si>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</si>
  <si>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</si>
  <si>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</si>
  <si>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</si>
  <si>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</si>
  <si>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</si>
  <si>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</si>
  <si>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</si>
  <si>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</si>
  <si>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</si>
  <si>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</si>
  <si>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</si>
  <si>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</si>
  <si>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</si>
  <si>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</si>
  <si>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</si>
  <si>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</si>
  <si>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</si>
  <si>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</si>
  <si>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</si>
  <si>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</si>
  <si>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</si>
  <si>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</si>
  <si>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</si>
  <si>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</si>
  <si>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</si>
  <si>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</si>
  <si>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</si>
  <si>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</si>
  <si>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</si>
  <si>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</si>
  <si>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</si>
  <si>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</si>
  <si>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</si>
  <si>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</si>
  <si>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</si>
  <si>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</si>
  <si>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</si>
  <si>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</si>
  <si>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</si>
  <si>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</si>
  <si>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</si>
  <si>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</si>
  <si>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</si>
  <si>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</si>
  <si>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</si>
  <si>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</si>
  <si>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</si>
  <si>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</si>
  <si>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</si>
  <si>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</si>
  <si>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</si>
  <si>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</si>
  <si>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</si>
  <si>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</si>
  <si>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</si>
  <si>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</si>
  <si>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</si>
  <si>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</si>
  <si>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</si>
  <si>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</si>
  <si>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</si>
  <si>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</si>
  <si>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</si>
  <si>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</si>
  <si>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</si>
  <si>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</si>
  <si>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</si>
  <si>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</si>
  <si>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</si>
  <si>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</si>
  <si>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</si>
  <si>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</si>
  <si>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</si>
  <si>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</si>
  <si>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</si>
  <si>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</si>
  <si>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</si>
  <si>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</si>
  <si>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</si>
  <si>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</si>
  <si>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</si>
  <si>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</si>
  <si>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</si>
  <si>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</si>
  <si>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</si>
  <si>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</si>
  <si>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</si>
  <si>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</si>
  <si>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</si>
  <si>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</si>
  <si>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</si>
  <si>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</si>
  <si>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</si>
  <si>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</si>
  <si>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</si>
  <si>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</si>
  <si>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</si>
  <si>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</si>
  <si>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</si>
  <si>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</si>
  <si>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</si>
  <si>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</si>
  <si>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</si>
  <si>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</si>
  <si>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</si>
  <si>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</si>
  <si>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</si>
  <si>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</si>
  <si>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</si>
  <si>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</si>
  <si>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</si>
  <si>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</si>
  <si>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</si>
  <si>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</si>
  <si>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</si>
  <si>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</si>
  <si>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</si>
  <si>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</si>
  <si>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</si>
  <si>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</si>
  <si>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</si>
  <si>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</si>
  <si>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</si>
  <si>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</si>
  <si>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</si>
  <si>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</si>
  <si>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</si>
  <si>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</si>
  <si>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</si>
  <si>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</si>
  <si>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</si>
  <si>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</si>
  <si>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</si>
  <si>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</si>
  <si>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</si>
  <si>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</si>
  <si>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</si>
  <si>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</si>
  <si>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</si>
  <si>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</si>
  <si>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</si>
  <si>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</si>
  <si>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</si>
  <si>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</si>
  <si>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</si>
  <si>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</si>
  <si>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</si>
  <si>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</si>
  <si>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</si>
  <si>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</si>
  <si>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</si>
  <si>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</si>
  <si>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</si>
  <si>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</si>
  <si>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</si>
  <si>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</si>
  <si>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</si>
  <si>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</si>
  <si>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</si>
  <si>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</si>
  <si>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</si>
  <si>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</si>
  <si>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</si>
  <si>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</si>
  <si>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</si>
  <si>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</si>
  <si>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</si>
  <si>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</si>
  <si>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</si>
  <si>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</si>
  <si>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</si>
  <si>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</si>
  <si>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</si>
  <si>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</si>
  <si>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</si>
  <si>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</si>
  <si>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</si>
  <si>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</si>
  <si>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</si>
  <si>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</si>
  <si>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</si>
  <si>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</si>
  <si>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</si>
  <si>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</si>
  <si>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</si>
  <si>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</si>
  <si>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</si>
  <si>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</si>
  <si>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</si>
  <si>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</si>
  <si>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</si>
  <si>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</si>
  <si>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</si>
  <si>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</si>
  <si>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</si>
  <si>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</si>
  <si>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</si>
  <si>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</si>
  <si>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</si>
  <si>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</si>
  <si>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</si>
  <si>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</si>
  <si>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</si>
  <si>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</si>
  <si>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</si>
  <si>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</si>
  <si>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</si>
  <si>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</si>
  <si>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</si>
  <si>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</si>
  <si>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</si>
  <si>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</si>
  <si>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</si>
  <si>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</si>
  <si>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</si>
  <si>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</si>
  <si>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</si>
  <si>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</si>
  <si>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</si>
  <si>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</si>
  <si>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</si>
  <si>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</si>
  <si>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</si>
  <si>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</si>
  <si>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</si>
  <si>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</si>
  <si>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</si>
  <si>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</si>
  <si>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</si>
  <si>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</si>
  <si>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</si>
  <si>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</si>
  <si>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</si>
  <si>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</si>
  <si>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</si>
  <si>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</si>
  <si>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</si>
  <si>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</si>
  <si>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</si>
  <si>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</si>
  <si>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</si>
  <si>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</si>
  <si>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</si>
  <si>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</si>
  <si>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</si>
  <si>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</si>
  <si>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</si>
  <si>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</si>
  <si>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</si>
  <si>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</si>
  <si>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</si>
  <si>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</si>
  <si>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</si>
  <si>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</si>
  <si>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</si>
  <si>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</si>
  <si>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</si>
  <si>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</si>
  <si>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</si>
  <si>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</si>
  <si>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</si>
  <si>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</si>
  <si>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</si>
  <si>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</si>
  <si>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</si>
  <si>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</si>
  <si>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</si>
  <si>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</si>
  <si>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</si>
  <si>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</si>
  <si>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</si>
  <si>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</si>
  <si>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</si>
  <si>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</si>
  <si>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</si>
  <si>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</si>
  <si>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</si>
  <si>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</si>
  <si>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</si>
  <si>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</si>
  <si>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</si>
  <si>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</si>
  <si>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</si>
  <si>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</si>
  <si>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</si>
  <si>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</si>
  <si>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</si>
  <si>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</si>
  <si>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</si>
  <si>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</si>
  <si>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</si>
  <si>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</si>
  <si>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</si>
  <si>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</si>
  <si>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</si>
  <si>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</si>
  <si>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</si>
  <si>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</si>
  <si>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</si>
  <si>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</si>
  <si>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</si>
  <si>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</si>
  <si>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</si>
  <si>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</si>
  <si>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</si>
  <si>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</si>
  <si>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</si>
  <si>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</si>
  <si>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</si>
  <si>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</si>
  <si>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</si>
  <si>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</si>
  <si>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</si>
  <si>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</si>
  <si>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</si>
  <si>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</si>
  <si>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</si>
  <si>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</si>
  <si>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</si>
  <si>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</si>
  <si>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</si>
  <si>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</si>
  <si>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</si>
  <si>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</si>
  <si>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</si>
  <si>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</si>
  <si>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</si>
  <si>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</si>
  <si>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</si>
  <si>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</si>
  <si>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</si>
  <si>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</si>
  <si>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</si>
  <si>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</si>
  <si>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</si>
  <si>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</si>
  <si>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</si>
  <si>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</si>
  <si>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</si>
  <si>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</si>
  <si>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</si>
  <si>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</si>
  <si>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</si>
  <si>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</si>
  <si>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</si>
  <si>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</si>
  <si>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</si>
  <si>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</si>
  <si>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</si>
  <si>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</si>
  <si>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</si>
  <si>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</si>
  <si>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</si>
  <si>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</si>
  <si>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</si>
  <si>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</si>
  <si>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</si>
  <si>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</si>
  <si>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</si>
  <si>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</si>
  <si>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</si>
  <si>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</si>
  <si>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</si>
  <si>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</si>
  <si>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</si>
  <si>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</si>
  <si>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</si>
  <si>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</si>
  <si>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</si>
  <si>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</si>
  <si>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</si>
  <si>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</si>
  <si>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</si>
  <si>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</si>
  <si>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</si>
  <si>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</si>
  <si>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</si>
  <si>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</si>
  <si>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</si>
  <si>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</si>
  <si>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</si>
  <si>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</si>
  <si>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</si>
  <si>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</si>
  <si>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</si>
  <si>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</si>
  <si>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</si>
  <si>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</si>
  <si>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</si>
  <si>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</si>
  <si>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</si>
  <si>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</si>
  <si>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</si>
  <si>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</si>
  <si>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</si>
  <si>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</si>
  <si>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</si>
  <si>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</si>
  <si>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</si>
  <si>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</si>
  <si>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</si>
  <si>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</si>
  <si>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</si>
  <si>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</si>
  <si>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</si>
  <si>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</si>
  <si>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</si>
  <si>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</si>
  <si>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</si>
  <si>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</si>
  <si>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</si>
  <si>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</si>
  <si>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</si>
  <si>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</si>
  <si>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</si>
  <si>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</si>
  <si>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</si>
  <si>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</si>
  <si>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</si>
  <si>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</si>
  <si>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</si>
  <si>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</si>
  <si>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</si>
  <si>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</si>
  <si>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</si>
  <si>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</si>
  <si>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</si>
  <si>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</si>
  <si>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</si>
  <si>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</si>
  <si>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</si>
  <si>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</si>
  <si>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</si>
  <si>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</si>
  <si>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</si>
  <si>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</si>
  <si>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</si>
  <si>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</si>
  <si>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</si>
  <si>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</si>
  <si>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</si>
  <si>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</si>
  <si>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</si>
  <si>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</si>
  <si>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</si>
  <si>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</si>
  <si>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</si>
  <si>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</si>
  <si>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</si>
  <si>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</si>
  <si>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</si>
  <si>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</si>
  <si>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</si>
  <si>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</si>
  <si>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</si>
  <si>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</si>
  <si>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</si>
  <si>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</si>
  <si>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</si>
  <si>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</si>
  <si>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</si>
  <si>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</si>
  <si>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</si>
  <si>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</si>
  <si>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</si>
  <si>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</si>
  <si>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</si>
  <si>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</si>
  <si>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</si>
  <si>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</si>
  <si>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</si>
  <si>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</si>
  <si>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</si>
  <si>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</si>
  <si>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</si>
  <si>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</si>
  <si>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</si>
  <si>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</si>
  <si>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</si>
  <si>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</si>
  <si>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</si>
  <si>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</si>
  <si>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</si>
  <si>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</si>
  <si>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</si>
  <si>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</si>
  <si>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</si>
  <si>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</si>
  <si>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</si>
  <si>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</si>
  <si>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</si>
  <si>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</si>
  <si>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</si>
  <si>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</si>
  <si>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</si>
  <si>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</si>
  <si>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</si>
  <si>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</si>
  <si>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</si>
  <si>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</si>
  <si>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</si>
  <si>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</si>
  <si>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</si>
  <si>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</si>
  <si>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</si>
  <si>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</si>
  <si>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</si>
  <si>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</si>
  <si>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</si>
  <si>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</si>
  <si>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</si>
  <si>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</si>
  <si>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</si>
  <si>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</si>
  <si>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</si>
  <si>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</si>
  <si>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</si>
  <si>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</si>
  <si>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</si>
  <si>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</si>
  <si>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</si>
  <si>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</si>
  <si>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</si>
  <si>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</si>
  <si>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</si>
  <si>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</si>
  <si>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</si>
  <si>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</si>
  <si>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</si>
  <si>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</si>
  <si>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</si>
  <si>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</si>
  <si>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</si>
  <si>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</si>
  <si>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</si>
  <si>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</si>
  <si>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</si>
  <si>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</si>
  <si>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</si>
  <si>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</si>
  <si>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</si>
  <si>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</si>
  <si>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</si>
  <si>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</si>
  <si>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</si>
  <si>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</si>
  <si>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</si>
  <si>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</si>
  <si>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</si>
  <si>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</si>
  <si>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</si>
  <si>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</si>
  <si>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</si>
  <si>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</si>
  <si>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</si>
  <si>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</si>
  <si>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</si>
  <si>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</si>
  <si>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</si>
  <si>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</si>
  <si>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</si>
  <si>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</si>
  <si>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</si>
  <si>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</si>
  <si>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</si>
  <si>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</si>
  <si>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</si>
  <si>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</si>
  <si>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</si>
  <si>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</si>
  <si>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</si>
  <si>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</si>
  <si>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</si>
  <si>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</si>
  <si>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</si>
  <si>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</si>
  <si>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</si>
  <si>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</si>
  <si>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</si>
  <si>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</si>
  <si>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</si>
  <si>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</si>
  <si>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</si>
  <si>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</si>
  <si>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</si>
  <si>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</si>
  <si>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</si>
  <si>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</si>
  <si>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</si>
  <si>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</si>
  <si>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</si>
  <si>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</si>
  <si>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</si>
  <si>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</si>
  <si>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</si>
  <si>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</si>
  <si>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</si>
  <si>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</si>
  <si>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</si>
  <si>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</si>
  <si>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</si>
  <si>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</si>
  <si>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</si>
  <si>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</si>
  <si>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</si>
  <si>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</si>
  <si>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</si>
  <si>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</si>
  <si>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</si>
  <si>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</si>
  <si>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</si>
  <si>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</si>
  <si>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</si>
  <si>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</si>
  <si>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</si>
  <si>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</si>
  <si>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</si>
  <si>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</si>
  <si>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</si>
  <si>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</si>
  <si>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</si>
  <si>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</si>
  <si>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</si>
  <si>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</si>
  <si>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</si>
  <si>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</si>
  <si>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</si>
  <si>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</si>
  <si>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</si>
  <si>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</si>
  <si>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</si>
  <si>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</si>
  <si>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</si>
  <si>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</si>
  <si>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</si>
  <si>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</si>
  <si>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</si>
  <si>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</si>
  <si>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</si>
  <si>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</si>
  <si>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</si>
  <si>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</si>
  <si>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</si>
  <si>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</si>
  <si>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</si>
  <si>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</si>
  <si>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</si>
  <si>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</si>
  <si>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</si>
  <si>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</si>
  <si>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</si>
  <si>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</si>
  <si>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</si>
  <si>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</si>
  <si>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</si>
  <si>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</si>
  <si>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</si>
  <si>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</si>
  <si>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</si>
  <si>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</si>
  <si>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</si>
  <si>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</si>
  <si>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</si>
  <si>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</si>
  <si>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</si>
  <si>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</si>
  <si>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</si>
  <si>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</si>
  <si>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</si>
  <si>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</si>
  <si>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</si>
  <si>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</si>
  <si>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</si>
  <si>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</si>
  <si>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</si>
  <si>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</si>
  <si>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</si>
  <si>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</si>
  <si>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</si>
  <si>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</si>
  <si>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</si>
  <si>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</si>
  <si>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</si>
  <si>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</si>
  <si>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</si>
  <si>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</si>
  <si>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</si>
  <si>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</si>
  <si>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</si>
  <si>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</si>
  <si>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</si>
  <si>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</si>
  <si>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</si>
  <si>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</si>
  <si>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</si>
  <si>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</si>
  <si>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</si>
  <si>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</si>
  <si>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</si>
  <si>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</si>
  <si>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</si>
  <si>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</si>
  <si>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</si>
  <si>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</si>
  <si>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</si>
  <si>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</si>
  <si>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</si>
  <si>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</si>
  <si>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</si>
  <si>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</si>
  <si>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</si>
  <si>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</si>
  <si>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</si>
  <si>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</si>
  <si>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</si>
  <si>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</si>
  <si>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</si>
  <si>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</si>
  <si>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</si>
  <si>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</si>
  <si>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</si>
  <si>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</si>
  <si>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</si>
  <si>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</si>
  <si>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</si>
  <si>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</si>
  <si>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</si>
  <si>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</si>
  <si>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</si>
  <si>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</si>
  <si>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</si>
  <si>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</si>
  <si>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</si>
  <si>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</si>
  <si>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</si>
  <si>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</si>
  <si>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</si>
  <si>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</si>
  <si>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</si>
  <si>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</si>
  <si>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</si>
  <si>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</si>
  <si>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</si>
  <si>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</si>
  <si>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</si>
  <si>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</si>
  <si>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</si>
  <si>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</si>
  <si>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</si>
  <si>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</si>
  <si>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</si>
  <si>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</si>
  <si>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</si>
  <si>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</si>
  <si>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</si>
  <si>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</si>
  <si>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</si>
  <si>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</si>
  <si>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</si>
  <si>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</si>
  <si>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</si>
  <si>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</si>
  <si>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</si>
  <si>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</si>
  <si>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</si>
  <si>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</si>
  <si>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</si>
  <si>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</si>
  <si>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</si>
  <si>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</si>
  <si>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</si>
  <si>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</si>
  <si>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</si>
  <si>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</si>
  <si>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</si>
  <si>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</si>
  <si>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</si>
  <si>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</si>
  <si>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</si>
  <si>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</si>
  <si>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</si>
  <si>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</si>
  <si>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</si>
  <si>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</si>
  <si>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</si>
  <si>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</si>
  <si>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</si>
  <si>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</si>
  <si>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</si>
  <si>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</si>
  <si>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</si>
  <si>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</si>
  <si>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</si>
  <si>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</si>
  <si>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</si>
  <si>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</si>
  <si>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</si>
  <si>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</si>
  <si>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</si>
  <si>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</si>
  <si>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</si>
  <si>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</si>
  <si>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</si>
  <si>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</si>
  <si>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</si>
  <si>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</si>
  <si>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</si>
  <si>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</si>
  <si>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</si>
  <si>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</si>
  <si>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</si>
  <si>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</si>
  <si>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</si>
  <si>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</si>
  <si>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</si>
  <si>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</si>
  <si>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</si>
  <si>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</si>
  <si>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</si>
  <si>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</si>
  <si>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</si>
  <si>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</si>
  <si>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</si>
  <si>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</si>
  <si>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</si>
  <si>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</si>
  <si>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</si>
  <si>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</si>
  <si>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</si>
  <si>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</si>
  <si>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</si>
  <si>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</si>
  <si>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</si>
  <si>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</si>
  <si>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</si>
  <si>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</si>
  <si>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</si>
  <si>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</si>
  <si>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</si>
  <si>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</si>
  <si>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</si>
  <si>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</si>
  <si>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</si>
  <si>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</si>
  <si>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</si>
  <si>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</si>
  <si>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</si>
  <si>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</si>
  <si>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</si>
  <si>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</si>
  <si>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</si>
  <si>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</si>
  <si>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</si>
  <si>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</si>
  <si>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</si>
  <si>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</si>
  <si>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</si>
  <si>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</si>
  <si>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</si>
  <si>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</si>
  <si>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</si>
  <si>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</si>
  <si>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</si>
  <si>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</si>
  <si>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</si>
  <si>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</si>
  <si>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</si>
  <si>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</si>
  <si>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</si>
  <si>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</si>
  <si>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</si>
  <si>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</si>
  <si>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</si>
  <si>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</si>
  <si>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</si>
  <si>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</si>
  <si>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</si>
  <si>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</si>
  <si>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</si>
  <si>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</si>
  <si>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</si>
  <si>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</si>
  <si>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</si>
  <si>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</si>
  <si>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</si>
  <si>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</si>
  <si>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</si>
  <si>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</si>
  <si>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</si>
  <si>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</si>
  <si>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</si>
  <si>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</si>
  <si>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</si>
  <si>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</si>
  <si>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</si>
  <si>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</si>
  <si>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</si>
  <si>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</si>
  <si>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</si>
  <si>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</si>
  <si>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</si>
  <si>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</si>
  <si>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</si>
  <si>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</si>
  <si>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</si>
  <si>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</si>
  <si>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</si>
  <si>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</si>
  <si>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</si>
  <si>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</si>
  <si>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</si>
  <si>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</si>
  <si>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</si>
  <si>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</si>
  <si>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</si>
  <si>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</si>
  <si>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</si>
  <si>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</si>
  <si>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</si>
  <si>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</si>
  <si>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</si>
  <si>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</si>
  <si>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</si>
  <si>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</si>
  <si>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</si>
  <si>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</si>
  <si>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</si>
  <si>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</si>
  <si>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</si>
  <si>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</si>
  <si>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</si>
  <si>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</si>
  <si>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</si>
  <si>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</si>
  <si>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</si>
  <si>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</si>
  <si>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</si>
  <si>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</si>
  <si>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</si>
  <si>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</si>
  <si>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</si>
  <si>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</si>
  <si>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</si>
  <si>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</si>
  <si>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</si>
  <si>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</si>
  <si>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</si>
  <si>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</si>
  <si>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</si>
  <si>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</si>
  <si>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</si>
  <si>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</si>
  <si>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</si>
  <si>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</si>
  <si>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</si>
  <si>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</si>
  <si>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</si>
  <si>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</si>
  <si>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</si>
  <si>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</si>
  <si>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</si>
  <si>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</si>
  <si>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</si>
  <si>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</si>
  <si>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</si>
  <si>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</si>
  <si>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</si>
  <si>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</si>
  <si>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</si>
  <si>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</si>
  <si>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</si>
  <si>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</si>
  <si>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</si>
  <si>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</si>
  <si>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</si>
  <si>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</si>
  <si>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</si>
  <si>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</si>
  <si>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</si>
  <si>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</si>
  <si>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</si>
  <si>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</si>
  <si>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</si>
  <si>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</si>
  <si>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</si>
  <si>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</si>
  <si>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</si>
  <si>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</si>
  <si>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</si>
  <si>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</si>
  <si>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</si>
  <si>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</si>
  <si>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</si>
  <si>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</si>
  <si>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</si>
  <si>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</si>
  <si>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</si>
  <si>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</si>
  <si>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</si>
  <si>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</si>
  <si>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</si>
  <si>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</si>
  <si>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</si>
  <si>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</si>
  <si>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</si>
  <si>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</si>
  <si>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</si>
  <si>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</si>
  <si>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</si>
  <si>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</si>
  <si>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</si>
  <si>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</si>
  <si>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</si>
  <si>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</si>
  <si>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</si>
  <si>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</si>
  <si>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</si>
  <si>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</si>
  <si>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</si>
  <si>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</si>
  <si>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</si>
  <si>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</si>
  <si>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</si>
  <si>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</si>
  <si>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</si>
  <si>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</si>
  <si>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</si>
  <si>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</si>
  <si>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</si>
  <si>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</si>
  <si>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</si>
  <si>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</si>
  <si>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</si>
  <si>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</si>
  <si>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</si>
  <si>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</si>
  <si>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</si>
  <si>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</si>
  <si>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</si>
  <si>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</si>
  <si>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</si>
  <si>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</si>
  <si>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</si>
  <si>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</si>
  <si>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</si>
  <si>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</si>
  <si>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</si>
  <si>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</si>
  <si>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</si>
  <si>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</si>
  <si>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</si>
  <si>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</si>
  <si>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</si>
  <si>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</si>
  <si>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</si>
  <si>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</si>
  <si>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</si>
  <si>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</si>
  <si>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</si>
  <si>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</si>
  <si>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</si>
  <si>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</si>
  <si>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</si>
  <si>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</si>
  <si>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</si>
  <si>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</si>
  <si>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</si>
  <si>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</si>
  <si>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</si>
  <si>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</si>
  <si>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</si>
  <si>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</si>
  <si>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</si>
  <si>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</si>
  <si>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</si>
  <si>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</si>
  <si>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</si>
  <si>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</si>
  <si>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</si>
  <si>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</si>
  <si>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</si>
  <si>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</si>
  <si>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</si>
  <si>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</si>
  <si>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</si>
  <si>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</si>
  <si>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</si>
  <si>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</si>
  <si>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</si>
  <si>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</si>
  <si>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</si>
  <si>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</si>
  <si>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</si>
  <si>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</si>
  <si>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</si>
  <si>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</si>
  <si>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</si>
  <si>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</si>
  <si>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</si>
  <si>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</si>
  <si>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</si>
  <si>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</si>
  <si>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</si>
  <si>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</si>
  <si>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</si>
  <si>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</si>
  <si>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</si>
  <si>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</si>
  <si>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</si>
  <si>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</si>
  <si>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</si>
  <si>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</si>
  <si>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</si>
  <si>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</si>
  <si>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</si>
  <si>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</si>
  <si>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</si>
  <si>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</si>
  <si>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</si>
  <si>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</si>
  <si>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</si>
  <si>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</si>
  <si>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</si>
  <si>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</si>
  <si>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</si>
  <si>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</si>
  <si>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</si>
  <si>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</si>
  <si>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</si>
  <si>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</si>
  <si>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</si>
  <si>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</si>
  <si>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</si>
  <si>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</si>
  <si>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</si>
  <si>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</si>
  <si>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</si>
  <si>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</si>
  <si>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</si>
  <si>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</si>
  <si>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</si>
  <si>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</si>
  <si>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</si>
  <si>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</si>
  <si>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</si>
  <si>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</si>
  <si>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</si>
  <si>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</si>
  <si>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</si>
  <si>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</si>
  <si>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</si>
  <si>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</si>
  <si>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</si>
  <si>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</si>
  <si>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</si>
  <si>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</si>
  <si>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</si>
  <si>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</si>
  <si>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</si>
  <si>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</si>
  <si>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</si>
  <si>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</si>
  <si>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</si>
  <si>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</si>
  <si>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</si>
  <si>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</si>
  <si>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</si>
  <si>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</si>
  <si>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</si>
  <si>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</si>
  <si>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</si>
  <si>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</si>
  <si>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</si>
  <si>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</si>
  <si>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</si>
  <si>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</si>
  <si>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</si>
  <si>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</si>
  <si>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</si>
  <si>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</si>
  <si>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</si>
  <si>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</si>
  <si>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</si>
  <si>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</si>
  <si>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</si>
  <si>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</si>
  <si>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</si>
  <si>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</si>
  <si>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</si>
  <si>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</si>
  <si>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</si>
  <si>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</si>
  <si>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</si>
  <si>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</si>
  <si>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</si>
  <si>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</si>
  <si>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</si>
  <si>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</si>
  <si>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</si>
  <si>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</si>
  <si>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</si>
  <si>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</si>
  <si>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</si>
  <si>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</si>
  <si>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</si>
  <si>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</si>
  <si>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</si>
  <si>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</si>
  <si>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</si>
  <si>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</si>
  <si>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</si>
  <si>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</si>
  <si>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</si>
  <si>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</si>
  <si>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</si>
  <si>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</si>
  <si>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</si>
  <si>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</si>
  <si>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</si>
  <si>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</si>
  <si>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</si>
  <si>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</si>
  <si>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</si>
  <si>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</si>
  <si>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</si>
  <si>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</si>
  <si>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</si>
  <si>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</si>
  <si>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</si>
  <si>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</si>
  <si>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</si>
  <si>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</si>
  <si>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</si>
  <si>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</si>
  <si>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</si>
  <si>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</si>
  <si>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</si>
  <si>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</si>
  <si>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</si>
  <si>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</si>
  <si>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</si>
  <si>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</si>
  <si>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</si>
  <si>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</si>
  <si>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</si>
  <si>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</si>
  <si>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</si>
  <si>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</si>
  <si>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</si>
  <si>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</si>
  <si>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</si>
  <si>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</si>
  <si>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</si>
  <si>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</si>
  <si>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</si>
  <si>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</si>
  <si>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</si>
  <si>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</si>
  <si>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</si>
  <si>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</si>
  <si>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</si>
  <si>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</si>
  <si>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</si>
  <si>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</si>
  <si>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</si>
  <si>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</si>
  <si>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</si>
  <si>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</si>
  <si>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</si>
  <si>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</si>
  <si>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</si>
  <si>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</si>
  <si>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</si>
  <si>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</si>
  <si>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</si>
  <si>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</si>
  <si>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</si>
  <si>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</si>
  <si>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</si>
  <si>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</si>
  <si>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</si>
  <si>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</si>
  <si>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</si>
  <si>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</si>
  <si>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</si>
  <si>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</si>
  <si>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</si>
  <si>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</si>
  <si>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</si>
  <si>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</si>
  <si>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</si>
  <si>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</si>
  <si>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</si>
  <si>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</si>
  <si>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</si>
  <si>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</si>
  <si>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</si>
  <si>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</si>
  <si>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</si>
  <si>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</si>
  <si>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</si>
  <si>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</si>
  <si>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</si>
  <si>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</si>
  <si>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</si>
  <si>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</si>
  <si>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</si>
  <si>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</si>
  <si>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</si>
  <si>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</si>
  <si>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</si>
  <si>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</si>
  <si>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</si>
  <si>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</si>
  <si>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</si>
  <si>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</si>
  <si>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</si>
  <si>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</si>
  <si>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</si>
  <si>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</si>
  <si>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</si>
  <si>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</si>
  <si>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</si>
  <si>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</si>
  <si>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</si>
  <si>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</si>
  <si>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</si>
  <si>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</si>
  <si>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</si>
  <si>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</si>
  <si>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</si>
  <si>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</si>
  <si>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</si>
  <si>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</si>
  <si>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</si>
  <si>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</si>
  <si>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</si>
  <si>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</si>
  <si>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</si>
  <si>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</si>
  <si>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</si>
  <si>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</si>
  <si>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</si>
  <si>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</si>
  <si>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</si>
  <si>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</si>
  <si>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</si>
  <si>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</si>
  <si>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</si>
  <si>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</si>
  <si>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</si>
  <si>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</si>
  <si>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</si>
  <si>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</si>
  <si>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</si>
  <si>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</si>
  <si>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</si>
  <si>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</si>
  <si>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</si>
  <si>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</si>
  <si>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</si>
  <si>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</si>
  <si>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</si>
  <si>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</si>
  <si>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</si>
  <si>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</si>
  <si>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</si>
  <si>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</si>
  <si>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</si>
  <si>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</si>
  <si>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</si>
  <si>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</si>
  <si>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</si>
  <si>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</si>
  <si>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</si>
  <si>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</si>
  <si>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</si>
  <si>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</si>
  <si>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</si>
  <si>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</si>
  <si>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</si>
  <si>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</si>
  <si>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</si>
  <si>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</si>
  <si>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</si>
  <si>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</si>
  <si>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</si>
  <si>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</si>
  <si>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</si>
  <si>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</si>
  <si>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</si>
  <si>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</si>
  <si>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</si>
  <si>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</si>
  <si>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</si>
  <si>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</si>
  <si>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</si>
  <si>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</si>
  <si>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</si>
  <si>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</si>
  <si>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</si>
  <si>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</si>
  <si>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</si>
  <si>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</si>
  <si>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</si>
  <si>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</si>
  <si>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</si>
  <si>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</si>
  <si>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</si>
  <si>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</si>
  <si>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</si>
  <si>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</si>
  <si>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</si>
  <si>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</si>
  <si>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</si>
  <si>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</si>
  <si>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</si>
  <si>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</si>
  <si>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</si>
  <si>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</si>
  <si>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</si>
  <si>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</si>
  <si>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</si>
  <si>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</si>
  <si>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</si>
  <si>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</si>
  <si>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</si>
  <si>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</si>
  <si>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</si>
  <si>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</si>
  <si>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</si>
  <si>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</si>
  <si>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</si>
  <si>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</si>
  <si>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</si>
  <si>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</si>
  <si>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</si>
  <si>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</si>
  <si>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</si>
  <si>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</si>
  <si>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</si>
  <si>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</si>
  <si>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</si>
  <si>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</si>
  <si>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</si>
  <si>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</si>
  <si>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</si>
  <si>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</si>
  <si>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</si>
  <si>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</si>
  <si>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</si>
  <si>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</si>
  <si>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</si>
  <si>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</si>
  <si>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</si>
  <si>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</si>
  <si>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</si>
  <si>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</si>
  <si>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</si>
  <si>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</si>
  <si>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</si>
  <si>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</si>
  <si>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</si>
  <si>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</si>
  <si>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</si>
  <si>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</si>
  <si>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</si>
  <si>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</si>
  <si>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</si>
  <si>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</si>
  <si>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</si>
  <si>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</si>
  <si>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</si>
  <si>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</si>
  <si>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</si>
  <si>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</si>
  <si>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</si>
  <si>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</si>
  <si>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</si>
  <si>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</si>
  <si>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</si>
  <si>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</si>
  <si>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</si>
  <si>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</si>
  <si>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</si>
  <si>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</si>
  <si>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</si>
  <si>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</si>
  <si>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</si>
  <si>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</si>
  <si>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</si>
  <si>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</si>
  <si>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</si>
  <si>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</si>
  <si>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</si>
  <si>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</si>
  <si>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</si>
  <si>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</si>
  <si>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</si>
  <si>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</si>
  <si>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</si>
  <si>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</si>
  <si>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</si>
  <si>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</si>
  <si>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</si>
  <si>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</si>
  <si>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</si>
  <si>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</si>
  <si>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</si>
  <si>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</si>
  <si>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</si>
  <si>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</si>
  <si>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</si>
  <si>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</si>
  <si>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</si>
  <si>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</si>
  <si>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</si>
  <si>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</si>
  <si>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</si>
  <si>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</si>
  <si>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</si>
  <si>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</si>
  <si>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</si>
  <si>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</si>
  <si>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</si>
  <si>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</si>
  <si>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</si>
  <si>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</si>
  <si>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</si>
  <si>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</si>
  <si>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</si>
  <si>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</si>
  <si>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</si>
  <si>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</si>
  <si>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</si>
  <si>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</si>
  <si>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</si>
  <si>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</si>
  <si>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</si>
  <si>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</si>
  <si>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</si>
  <si>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</si>
  <si>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</si>
  <si>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</si>
  <si>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</si>
  <si>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</si>
  <si>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</si>
  <si>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</si>
  <si>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</si>
  <si>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</si>
  <si>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</si>
  <si>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</si>
  <si>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</si>
  <si>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</si>
  <si>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</si>
  <si>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</si>
  <si>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</si>
  <si>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</si>
  <si>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</si>
  <si>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</si>
  <si>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</si>
  <si>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</si>
  <si>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</si>
  <si>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</si>
  <si>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</si>
  <si>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</si>
  <si>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</si>
  <si>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</si>
  <si>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</si>
  <si>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</si>
  <si>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</si>
  <si>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</si>
  <si>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</si>
  <si>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</si>
  <si>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</si>
  <si>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</si>
  <si>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</si>
  <si>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</si>
  <si>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</si>
  <si>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</si>
  <si>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</si>
  <si>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</si>
  <si>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</si>
  <si>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</si>
  <si>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</si>
  <si>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</si>
  <si>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</si>
  <si>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</si>
  <si>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</si>
  <si>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</si>
  <si>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</si>
  <si>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</si>
  <si>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</si>
  <si>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</si>
  <si>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</si>
  <si>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</si>
  <si>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</si>
  <si>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</si>
  <si>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</si>
  <si>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</si>
  <si>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</si>
  <si>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</si>
  <si>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</si>
  <si>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</si>
  <si>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</si>
  <si>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</si>
  <si>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</si>
  <si>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</si>
  <si>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</si>
  <si>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</si>
  <si>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</si>
  <si>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</si>
  <si>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</si>
  <si>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</si>
  <si>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</si>
  <si>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</si>
  <si>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</si>
  <si>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</si>
  <si>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</si>
  <si>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</si>
  <si>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</si>
  <si>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</si>
  <si>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</si>
  <si>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</si>
  <si>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</si>
  <si>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</si>
  <si>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</si>
  <si>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</si>
  <si>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</si>
  <si>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</si>
  <si>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</si>
  <si>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</si>
  <si>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</si>
  <si>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</si>
  <si>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</si>
  <si>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</si>
  <si>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</si>
  <si>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</si>
  <si>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</si>
  <si>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</si>
  <si>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</si>
  <si>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</si>
  <si>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</si>
  <si>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</si>
  <si>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</si>
  <si>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</si>
  <si>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</si>
  <si>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</si>
  <si>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</si>
  <si>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</si>
  <si>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</si>
  <si>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</si>
  <si>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</si>
  <si>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</si>
  <si>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</si>
  <si>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</si>
  <si>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</si>
  <si>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</si>
  <si>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</si>
  <si>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</si>
  <si>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</si>
  <si>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</si>
  <si>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</si>
  <si>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</si>
  <si>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</si>
  <si>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</si>
  <si>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</si>
  <si>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</si>
  <si>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</si>
  <si>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</si>
  <si>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</si>
  <si>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</si>
  <si>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</si>
  <si>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</si>
  <si>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</si>
  <si>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</si>
  <si>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</si>
  <si>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</si>
  <si>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</si>
  <si>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</si>
  <si>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</si>
  <si>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</si>
  <si>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</si>
  <si>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</si>
  <si>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</si>
  <si>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</si>
  <si>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</si>
  <si>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</si>
  <si>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</si>
  <si>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</si>
  <si>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</si>
  <si>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</si>
  <si>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</si>
  <si>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</si>
  <si>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</si>
  <si>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</si>
  <si>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</si>
  <si>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</si>
  <si>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</si>
  <si>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</si>
  <si>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</si>
  <si>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</si>
  <si>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</si>
  <si>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</si>
  <si>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</si>
  <si>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</si>
  <si>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</si>
  <si>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</si>
  <si>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</si>
  <si>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</si>
  <si>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</si>
  <si>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</si>
  <si>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</si>
  <si>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</si>
  <si>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</si>
  <si>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</si>
  <si>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</si>
  <si>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</si>
  <si>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</si>
  <si>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</si>
  <si>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</si>
  <si>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</si>
  <si>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</si>
  <si>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</si>
  <si>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</si>
  <si>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</si>
  <si>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</si>
  <si>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</si>
  <si>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</si>
  <si>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</si>
  <si>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</si>
  <si>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</si>
  <si>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</si>
  <si>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</si>
  <si>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</si>
  <si>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</si>
  <si>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</si>
  <si>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</si>
  <si>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</si>
  <si>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</si>
  <si>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</si>
  <si>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</si>
  <si>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</si>
  <si>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</si>
  <si>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</si>
  <si>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</si>
  <si>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</si>
  <si>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</si>
  <si>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</si>
  <si>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</si>
  <si>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</si>
  <si>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</si>
  <si>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</si>
  <si>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</si>
  <si>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</si>
  <si>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</si>
  <si>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</si>
  <si>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</si>
  <si>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</si>
  <si>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</si>
  <si>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</si>
  <si>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</si>
  <si>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</si>
  <si>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</si>
  <si>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</si>
  <si>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</si>
  <si>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</si>
  <si>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</si>
  <si>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</si>
  <si>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</si>
  <si>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</si>
  <si>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</si>
  <si>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</si>
  <si>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</si>
  <si>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</si>
  <si>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</si>
  <si>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</si>
  <si>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</si>
  <si>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</si>
  <si>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</si>
  <si>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</si>
  <si>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</si>
  <si>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</si>
  <si>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</si>
  <si>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</si>
  <si>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</si>
  <si>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</si>
  <si>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</si>
  <si>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</si>
  <si>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</si>
  <si>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</si>
  <si>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</si>
  <si>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</si>
  <si>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</si>
  <si>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</si>
  <si>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</si>
  <si>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</si>
  <si>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</si>
  <si>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</si>
  <si>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</si>
  <si>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</si>
  <si>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</si>
  <si>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</si>
  <si>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</si>
  <si>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</si>
  <si>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</si>
  <si>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</si>
  <si>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</si>
  <si>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</si>
  <si>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</si>
  <si>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</si>
  <si>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</si>
  <si>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</si>
  <si>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</si>
  <si>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</si>
  <si>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</si>
  <si>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</si>
  <si>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</si>
  <si>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</si>
  <si>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</si>
  <si>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</si>
  <si>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</si>
  <si>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</si>
  <si>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</si>
  <si>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</si>
  <si>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</si>
  <si>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</si>
  <si>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</si>
  <si>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</si>
  <si>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</si>
  <si>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</si>
  <si>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</si>
  <si>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</si>
  <si>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</si>
  <si>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</si>
  <si>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</si>
  <si>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</si>
  <si>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</si>
  <si>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</si>
  <si>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</si>
  <si>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</si>
  <si>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</si>
  <si>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</si>
  <si>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</si>
  <si>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</si>
  <si>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</si>
  <si>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</si>
  <si>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</si>
  <si>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</si>
  <si>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</si>
  <si>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</si>
  <si>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</si>
  <si>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</si>
  <si>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</si>
  <si>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</si>
  <si>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</si>
  <si>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</si>
  <si>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</si>
  <si>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</si>
  <si>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</si>
  <si>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</si>
  <si>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</si>
  <si>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</si>
  <si>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</si>
  <si>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</si>
  <si>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</si>
  <si>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</si>
  <si>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</si>
  <si>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</si>
  <si>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</si>
  <si>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</si>
  <si>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</si>
  <si>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</si>
  <si>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</si>
  <si>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</si>
  <si>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</si>
  <si>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</si>
  <si>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</si>
  <si>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</si>
  <si>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</si>
  <si>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</si>
  <si>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</si>
  <si>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</si>
  <si>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</si>
  <si>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</si>
  <si>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</si>
  <si>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</si>
  <si>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</si>
  <si>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</si>
  <si>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</si>
  <si>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</si>
  <si>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</si>
  <si>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</si>
  <si>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</si>
  <si>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</si>
  <si>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</si>
  <si>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</si>
  <si>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</si>
  <si>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</si>
  <si>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</si>
  <si>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</si>
  <si>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</si>
  <si>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</si>
  <si>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</si>
  <si>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</si>
  <si>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</si>
  <si>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</si>
  <si>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</si>
  <si>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</si>
  <si>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</si>
  <si>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</si>
  <si>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</si>
  <si>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</si>
  <si>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</si>
  <si>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</si>
  <si>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</si>
  <si>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</si>
  <si>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</si>
  <si>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</si>
  <si>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</si>
  <si>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</si>
  <si>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</si>
  <si>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</si>
  <si>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</si>
  <si>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</si>
  <si>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</si>
  <si>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</si>
  <si>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</si>
  <si>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</si>
  <si>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</si>
  <si>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</si>
  <si>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</si>
  <si>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</si>
  <si>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</si>
  <si>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</si>
  <si>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</si>
  <si>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</si>
  <si>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</si>
  <si>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</si>
  <si>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</si>
  <si>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</si>
  <si>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</si>
  <si>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</si>
  <si>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</si>
  <si>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</si>
  <si>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</si>
  <si>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</si>
  <si>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</si>
  <si>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</si>
  <si>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</si>
  <si>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</si>
  <si>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</si>
  <si>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</si>
  <si>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</si>
  <si>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</si>
  <si>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</si>
  <si>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</si>
  <si>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</si>
  <si>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</si>
  <si>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</si>
  <si>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</si>
  <si>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</si>
  <si>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</si>
  <si>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</si>
  <si>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</si>
  <si>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</si>
  <si>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</si>
  <si>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</si>
  <si>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</si>
  <si>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</si>
  <si>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</si>
  <si>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</si>
  <si>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</si>
  <si>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</si>
  <si>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</si>
  <si>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</si>
  <si>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</si>
  <si>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</si>
  <si>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</si>
  <si>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</si>
  <si>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</si>
  <si>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</si>
  <si>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</si>
  <si>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</si>
  <si>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</si>
  <si>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</si>
  <si>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</si>
  <si>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</si>
  <si>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</si>
  <si>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</si>
  <si>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</si>
  <si>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</si>
  <si>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</si>
  <si>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</si>
  <si>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</si>
  <si>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</si>
  <si>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</si>
  <si>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</si>
  <si>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</si>
  <si>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</si>
  <si>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</si>
  <si>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</si>
  <si>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</si>
  <si>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</si>
  <si>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</si>
  <si>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</si>
  <si>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</si>
  <si>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</si>
  <si>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</si>
  <si>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</si>
  <si>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</si>
  <si>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</si>
  <si>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</si>
  <si>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</si>
  <si>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</si>
  <si>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</si>
  <si>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</si>
  <si>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</si>
  <si>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</si>
  <si>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</si>
  <si>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</si>
  <si>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</si>
  <si>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</si>
  <si>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</si>
  <si>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</si>
  <si>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</si>
  <si>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</si>
  <si>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</si>
  <si>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</si>
  <si>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</si>
  <si>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</si>
  <si>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</si>
  <si>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</si>
  <si>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</si>
  <si>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</si>
  <si>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</si>
  <si>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</si>
  <si>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</si>
  <si>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</si>
  <si>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</si>
  <si>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</si>
  <si>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</si>
  <si>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</si>
  <si>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</si>
  <si>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</si>
  <si>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</si>
  <si>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</si>
  <si>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</si>
  <si>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</si>
  <si>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</si>
  <si>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</si>
  <si>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</si>
  <si>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</si>
  <si>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</si>
  <si>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</si>
  <si>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</si>
  <si>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</si>
  <si>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</si>
  <si>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</si>
  <si>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</si>
  <si>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</si>
  <si>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</si>
  <si>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</si>
  <si>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</si>
  <si>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</si>
  <si>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</si>
  <si>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</si>
  <si>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</si>
  <si>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</si>
  <si>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</si>
  <si>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</si>
  <si>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</si>
  <si>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</si>
  <si>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</si>
  <si>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</si>
  <si>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</si>
  <si>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</si>
  <si>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</si>
  <si>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</si>
  <si>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</si>
  <si>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</si>
  <si>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</si>
  <si>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</si>
  <si>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</si>
  <si>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</si>
  <si>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</si>
  <si>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</si>
  <si>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</si>
  <si>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</si>
  <si>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</si>
  <si>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</si>
  <si>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</si>
  <si>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</si>
  <si>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</si>
  <si>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</si>
  <si>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</si>
  <si>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</si>
  <si>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</si>
  <si>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</si>
  <si>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</si>
  <si>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</si>
  <si>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</si>
  <si>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</si>
  <si>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</si>
  <si>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</si>
  <si>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</si>
  <si>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</si>
  <si>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</si>
  <si>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</si>
  <si>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</si>
  <si>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</si>
  <si>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</si>
  <si>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</si>
  <si>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</si>
  <si>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</si>
  <si>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</si>
  <si>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</si>
  <si>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</si>
  <si>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</si>
  <si>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</si>
  <si>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</si>
  <si>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</si>
  <si>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</si>
  <si>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</si>
  <si>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</si>
  <si>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</si>
  <si>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</si>
  <si>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</si>
  <si>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</si>
  <si>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</si>
  <si>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</si>
  <si>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</si>
  <si>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</si>
  <si>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</si>
  <si>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</si>
  <si>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</si>
  <si>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</si>
  <si>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</si>
  <si>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</si>
  <si>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</si>
  <si>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</si>
  <si>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</si>
  <si>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</si>
  <si>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</si>
  <si>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</si>
  <si>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</si>
  <si>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</si>
  <si>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</si>
  <si>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</si>
  <si>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</si>
  <si>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</si>
  <si>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</si>
  <si>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</si>
  <si>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</si>
  <si>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</si>
  <si>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</si>
  <si>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</si>
  <si>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</si>
  <si>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</si>
  <si>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</si>
  <si>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</si>
  <si>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</si>
  <si>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</si>
  <si>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</si>
  <si>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</si>
  <si>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</si>
  <si>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</si>
  <si>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</si>
  <si>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</si>
  <si>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</si>
  <si>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</si>
  <si>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</si>
  <si>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</si>
  <si>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</si>
  <si>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</si>
  <si>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</si>
  <si>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</si>
  <si>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</si>
  <si>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</si>
  <si>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</si>
  <si>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</si>
  <si>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</si>
  <si>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</si>
  <si>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</si>
  <si>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</si>
  <si>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</si>
  <si>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</si>
  <si>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</si>
  <si>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</si>
  <si>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</si>
  <si>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</si>
  <si>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</si>
  <si>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</si>
  <si>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</si>
  <si>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</si>
  <si>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</si>
  <si>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</si>
  <si>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</si>
  <si>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</si>
  <si>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</si>
  <si>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</si>
  <si>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</si>
  <si>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</si>
  <si>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</si>
  <si>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</si>
  <si>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</si>
  <si>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</si>
  <si>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</si>
  <si>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</si>
  <si>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</si>
  <si>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</si>
  <si>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</si>
  <si>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</si>
  <si>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</si>
  <si>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</si>
  <si>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</si>
  <si>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</si>
  <si>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</si>
  <si>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</si>
  <si>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</si>
  <si>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</si>
  <si>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</si>
  <si>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</si>
  <si>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</si>
  <si>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</si>
  <si>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</si>
  <si>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</si>
  <si>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</si>
  <si>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</si>
  <si>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</si>
  <si>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</si>
  <si>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</si>
  <si>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</si>
  <si>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</si>
  <si>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</si>
  <si>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</si>
  <si>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</si>
  <si>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</si>
  <si>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</si>
  <si>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</si>
  <si>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</si>
  <si>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</si>
  <si>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</si>
  <si>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</si>
  <si>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</si>
  <si>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</si>
  <si>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</si>
  <si>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</si>
  <si>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</si>
  <si>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</si>
  <si>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</si>
  <si>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</si>
  <si>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</si>
  <si>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</si>
  <si>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</si>
  <si>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</si>
  <si>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</si>
  <si>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</si>
  <si>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</si>
  <si>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</si>
  <si>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</si>
  <si>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</si>
  <si>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</si>
  <si>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</si>
  <si>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</si>
  <si>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</si>
  <si>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</si>
  <si>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</si>
  <si>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</si>
  <si>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</si>
  <si>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</si>
  <si>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</si>
  <si>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</si>
  <si>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</si>
  <si>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</si>
  <si>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</si>
  <si>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</si>
  <si>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</si>
  <si>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</si>
  <si>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</si>
  <si>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</si>
  <si>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</si>
  <si>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</si>
  <si>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</si>
  <si>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</si>
  <si>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</si>
  <si>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</si>
  <si>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</si>
  <si>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</si>
  <si>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</si>
  <si>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</si>
  <si>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</si>
  <si>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</si>
  <si>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</si>
  <si>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</si>
  <si>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</si>
  <si>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</si>
  <si>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</si>
  <si>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</si>
  <si>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</si>
  <si>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</si>
  <si>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</si>
  <si>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</si>
  <si>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</si>
  <si>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</si>
  <si>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</si>
  <si>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</si>
  <si>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</si>
  <si>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</si>
  <si>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</si>
  <si>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</si>
  <si>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</si>
  <si>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</si>
  <si>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</si>
  <si>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</si>
  <si>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</si>
  <si>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</si>
  <si>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</si>
  <si>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</si>
  <si>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</si>
  <si>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</si>
  <si>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</si>
  <si>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</si>
  <si>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</si>
  <si>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</si>
  <si>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</si>
  <si>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</si>
  <si>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</si>
  <si>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</si>
  <si>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</si>
  <si>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</si>
  <si>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</si>
  <si>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</si>
  <si>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</si>
  <si>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</si>
  <si>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</si>
  <si>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</si>
  <si>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</si>
  <si>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</si>
  <si>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</si>
  <si>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</si>
  <si>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</si>
  <si>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</si>
  <si>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</si>
  <si>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</si>
  <si>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</si>
  <si>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</si>
  <si>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</si>
  <si>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</si>
  <si>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</si>
  <si>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</si>
  <si>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</si>
  <si>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</si>
  <si>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</si>
  <si>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</si>
  <si>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</si>
  <si>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</si>
  <si>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</si>
  <si>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</si>
  <si>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</si>
  <si>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</si>
  <si>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</si>
  <si>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</si>
  <si>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</si>
  <si>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</si>
  <si>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</si>
  <si>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</si>
  <si>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</si>
  <si>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</si>
  <si>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</si>
  <si>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</si>
  <si>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</si>
  <si>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</si>
  <si>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</si>
  <si>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</si>
  <si>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</si>
  <si>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</si>
  <si>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</si>
  <si>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</si>
  <si>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</si>
  <si>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</si>
  <si>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</si>
  <si>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</si>
  <si>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</si>
  <si>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</si>
  <si>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</si>
  <si>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</si>
  <si>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</si>
  <si>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</si>
  <si>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</si>
  <si>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</si>
  <si>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</si>
  <si>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</si>
  <si>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</si>
  <si>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</si>
  <si>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</si>
  <si>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</si>
  <si>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</si>
  <si>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</si>
  <si>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</si>
  <si>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</si>
  <si>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</si>
  <si>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</si>
  <si>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</si>
  <si>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</si>
  <si>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</si>
  <si>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</si>
  <si>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</si>
  <si>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</si>
  <si>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</si>
  <si>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</si>
  <si>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</si>
  <si>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</si>
  <si>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</si>
  <si>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</si>
  <si>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</si>
  <si>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</si>
  <si>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</si>
  <si>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</si>
  <si>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</si>
  <si>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</si>
  <si>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</si>
  <si>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</si>
  <si>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</si>
  <si>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</si>
  <si>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</si>
  <si>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</si>
  <si>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</si>
  <si>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</si>
  <si>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</si>
  <si>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</si>
  <si>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</si>
  <si>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</si>
  <si>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</si>
  <si>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</si>
  <si>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</si>
  <si>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</si>
  <si>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</si>
  <si>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</si>
  <si>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</si>
  <si>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</si>
  <si>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</si>
  <si>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</si>
  <si>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</si>
  <si>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</si>
  <si>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</si>
  <si>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</si>
  <si>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</si>
  <si>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</si>
  <si>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</si>
  <si>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</si>
  <si>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</si>
  <si>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</si>
  <si>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</si>
  <si>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</si>
  <si>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</si>
  <si>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</si>
  <si>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</si>
  <si>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</si>
  <si>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</si>
  <si>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</si>
  <si>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</si>
  <si>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</si>
  <si>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</si>
  <si>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</si>
  <si>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</si>
  <si>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</si>
  <si>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</si>
  <si>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</si>
  <si>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</si>
  <si>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</si>
  <si>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</si>
  <si>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</si>
  <si>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</si>
  <si>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</si>
  <si>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</si>
  <si>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</si>
  <si>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</si>
  <si>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</si>
  <si>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</si>
  <si>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</si>
  <si>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</si>
  <si>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</si>
  <si>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</si>
  <si>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</si>
  <si>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</si>
  <si>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</si>
  <si>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</si>
  <si>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</si>
  <si>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</si>
  <si>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</si>
  <si>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</si>
  <si>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</si>
  <si>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</si>
  <si>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</si>
  <si>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</si>
  <si>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</si>
  <si>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</si>
  <si>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</si>
  <si>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</si>
  <si>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</si>
  <si>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</si>
  <si>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</si>
  <si>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</si>
  <si>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</si>
  <si>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</si>
  <si>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</si>
  <si>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</si>
  <si>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</si>
  <si>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</si>
  <si>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</si>
  <si>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</si>
  <si>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</si>
  <si>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</si>
  <si>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</si>
  <si>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</si>
  <si>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</si>
  <si>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</si>
  <si>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</si>
  <si>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</si>
  <si>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</si>
  <si>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</si>
  <si>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</si>
  <si>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</si>
  <si>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</si>
  <si>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</si>
  <si>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</si>
  <si>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</si>
  <si>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</si>
  <si>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</si>
  <si>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</si>
  <si>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</si>
  <si>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</si>
  <si>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</si>
  <si>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</si>
  <si>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</si>
  <si>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</si>
  <si>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</si>
  <si>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</si>
  <si>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</si>
  <si>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</si>
  <si>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</si>
  <si>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</si>
  <si>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</si>
  <si>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</si>
  <si>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</si>
  <si>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</si>
  <si>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</si>
  <si>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</si>
  <si>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</si>
  <si>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</si>
  <si>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</si>
  <si>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</si>
  <si>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</si>
  <si>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</si>
  <si>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</si>
  <si>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</si>
  <si>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</si>
  <si>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</si>
  <si>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</si>
  <si>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</si>
  <si>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</si>
  <si>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</si>
  <si>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</si>
  <si>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</si>
  <si>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</si>
  <si>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</si>
  <si>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</si>
  <si>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</si>
  <si>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</si>
  <si>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</si>
  <si>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</si>
  <si>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</si>
  <si>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</si>
  <si>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</si>
  <si>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</si>
  <si>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</si>
  <si>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</si>
  <si>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</si>
  <si>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</si>
  <si>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</si>
  <si>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</si>
  <si>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</si>
  <si>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</si>
  <si>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</si>
  <si>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</si>
  <si>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</si>
  <si>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</si>
  <si>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</si>
  <si>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</si>
  <si>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</si>
  <si>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</si>
  <si>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</si>
  <si>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</si>
  <si>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</si>
  <si>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</si>
  <si>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</si>
  <si>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</si>
  <si>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</si>
  <si>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</si>
  <si>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</si>
  <si>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</si>
  <si>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</si>
  <si>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</si>
  <si>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</si>
  <si>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</si>
  <si>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</si>
  <si>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</si>
  <si>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</si>
  <si>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</si>
  <si>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</si>
  <si>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</si>
  <si>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</si>
  <si>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</si>
  <si>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</si>
  <si>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</si>
  <si>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</si>
  <si>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</si>
  <si>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</si>
  <si>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</si>
  <si>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</si>
  <si>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</si>
  <si>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</si>
  <si>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</si>
  <si>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</si>
  <si>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</si>
  <si>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</si>
  <si>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</si>
  <si>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</si>
  <si>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</si>
  <si>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</si>
  <si>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</si>
  <si>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</si>
  <si>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</si>
  <si>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</si>
  <si>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</si>
  <si>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</si>
  <si>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</si>
  <si>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</si>
  <si>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</si>
  <si>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</si>
  <si>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</si>
  <si>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</si>
  <si>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</si>
  <si>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</si>
  <si>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</si>
  <si>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</si>
  <si>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</si>
  <si>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</si>
  <si>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</si>
  <si>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</si>
  <si>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</si>
  <si>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</si>
  <si>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</si>
  <si>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</si>
  <si>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</si>
  <si>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</si>
  <si>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</si>
  <si>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</si>
  <si>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</si>
  <si>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</si>
  <si>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</si>
  <si>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</si>
  <si>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</si>
  <si>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</si>
  <si>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</si>
  <si>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</si>
  <si>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</si>
  <si>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</si>
  <si>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</si>
  <si>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</si>
  <si>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</si>
  <si>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</si>
  <si>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</si>
  <si>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</si>
  <si>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</si>
  <si>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</si>
  <si>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</si>
  <si>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</si>
  <si>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</si>
  <si>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</si>
  <si>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</si>
  <si>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</si>
  <si>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</si>
  <si>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</si>
  <si>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</si>
  <si>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</si>
  <si>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</si>
  <si>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</si>
  <si>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</si>
  <si>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</si>
  <si>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</si>
  <si>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</si>
  <si>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</si>
  <si>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</si>
  <si>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</si>
  <si>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</si>
  <si>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</si>
  <si>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</si>
  <si>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</si>
  <si>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</si>
  <si>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</si>
  <si>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</si>
  <si>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</si>
  <si>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</si>
  <si>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</si>
  <si>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</si>
  <si>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</si>
  <si>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</si>
  <si>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</si>
  <si>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</si>
  <si>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</si>
  <si>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</si>
  <si>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</si>
  <si>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</si>
  <si>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</si>
  <si>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</si>
  <si>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</si>
  <si>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</si>
  <si>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</si>
  <si>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</si>
  <si>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</si>
  <si>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</si>
  <si>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</si>
  <si>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</si>
  <si>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</si>
  <si>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</si>
  <si>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</si>
  <si>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</si>
  <si>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</si>
  <si>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</si>
  <si>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</si>
  <si>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</si>
  <si>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</si>
  <si>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</si>
  <si>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</si>
  <si>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</si>
  <si>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</si>
  <si>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</si>
  <si>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</si>
  <si>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</si>
  <si>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</si>
  <si>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</si>
  <si>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</si>
  <si>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</si>
  <si>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</si>
  <si>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</si>
  <si>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</si>
  <si>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</si>
  <si>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</si>
  <si>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</si>
  <si>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</si>
  <si>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</si>
  <si>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</si>
  <si>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</si>
  <si>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</si>
  <si>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</si>
  <si>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</si>
  <si>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</si>
  <si>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</si>
  <si>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</si>
  <si>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</si>
  <si>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</si>
  <si>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</si>
  <si>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</si>
  <si>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</si>
  <si>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</si>
  <si>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</si>
  <si>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</si>
  <si>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</si>
  <si>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</si>
  <si>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</si>
  <si>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</si>
  <si>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</si>
  <si>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</si>
  <si>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</si>
  <si>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</si>
  <si>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</si>
  <si>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</si>
  <si>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</si>
  <si>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</si>
  <si>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</si>
  <si>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</si>
  <si>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</si>
  <si>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</si>
  <si>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</si>
  <si>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</si>
  <si>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</si>
  <si>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</si>
  <si>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</si>
  <si>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</si>
  <si>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</si>
  <si>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</si>
  <si>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</si>
  <si>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</si>
  <si>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</si>
  <si>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</si>
  <si>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</si>
  <si>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</si>
  <si>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</si>
  <si>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</si>
  <si>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</si>
  <si>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</si>
  <si>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</si>
  <si>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</si>
  <si>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</si>
  <si>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</si>
  <si>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</si>
  <si>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</si>
  <si>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</si>
  <si>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</si>
  <si>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</si>
  <si>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</si>
  <si>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</si>
  <si>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</si>
  <si>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</si>
  <si>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</si>
  <si>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</si>
  <si>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</si>
  <si>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</si>
  <si>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</si>
  <si>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</si>
  <si>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</si>
  <si>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</si>
  <si>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</si>
  <si>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</si>
  <si>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</si>
  <si>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</si>
  <si>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</si>
  <si>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</si>
  <si>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</si>
  <si>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</si>
  <si>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</si>
  <si>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</si>
  <si>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</si>
  <si>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</si>
  <si>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</si>
  <si>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</si>
  <si>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</si>
  <si>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</si>
  <si>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</si>
  <si>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</si>
  <si>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</si>
  <si>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</si>
  <si>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</si>
  <si>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</si>
  <si>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</si>
  <si>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</si>
  <si>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</si>
  <si>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</si>
  <si>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</si>
  <si>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</si>
  <si>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</si>
  <si>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</si>
  <si>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</si>
  <si>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</si>
  <si>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</si>
  <si>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</si>
  <si>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</si>
  <si>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</si>
  <si>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</si>
  <si>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</si>
  <si>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</si>
  <si>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</si>
  <si>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</si>
  <si>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</si>
  <si>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</si>
  <si>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</si>
  <si>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</si>
  <si>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</si>
  <si>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</si>
  <si>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</si>
  <si>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</si>
  <si>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</si>
  <si>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</si>
  <si>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</si>
  <si>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</si>
  <si>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</si>
  <si>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</si>
  <si>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</si>
  <si>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</si>
  <si>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</si>
  <si>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</si>
  <si>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</si>
  <si>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</si>
  <si>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</si>
  <si>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</si>
  <si>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</si>
  <si>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</si>
  <si>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</si>
  <si>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</si>
  <si>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</si>
  <si>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</si>
  <si>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</si>
  <si>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</si>
  <si>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</si>
  <si>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</si>
  <si>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</si>
  <si>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</si>
  <si>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</si>
  <si>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</si>
  <si>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</si>
  <si>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</si>
  <si>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</si>
  <si>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</si>
  <si>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</si>
  <si>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</si>
  <si>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</si>
  <si>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</si>
  <si>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</si>
  <si>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</si>
  <si>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</si>
  <si>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</si>
  <si>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</si>
  <si>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</si>
  <si>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</si>
  <si>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</si>
  <si>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</si>
  <si>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</si>
  <si>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</si>
  <si>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</si>
  <si>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</si>
  <si>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</si>
  <si>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</si>
  <si>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</si>
  <si>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</si>
  <si>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</si>
  <si>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</si>
  <si>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</si>
  <si>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</si>
  <si>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</si>
  <si>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</si>
  <si>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</si>
  <si>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</si>
  <si>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</si>
  <si>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</si>
  <si>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</si>
  <si>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</si>
  <si>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</si>
  <si>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</si>
  <si>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</si>
  <si>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</si>
  <si>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</si>
  <si>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</si>
  <si>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</si>
  <si>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</si>
  <si>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</si>
  <si>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</si>
  <si>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</si>
  <si>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</si>
  <si>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</si>
  <si>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</si>
  <si>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</si>
  <si>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</si>
  <si>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</si>
  <si>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</si>
  <si>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</si>
  <si>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</si>
  <si>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</si>
  <si>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</si>
  <si>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</si>
  <si>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</si>
  <si>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</si>
  <si>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</si>
  <si>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</si>
  <si>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</si>
  <si>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</si>
  <si>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</si>
  <si>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</si>
  <si>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</si>
  <si>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</si>
  <si>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</si>
  <si>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</si>
  <si>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</si>
  <si>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</si>
  <si>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</si>
  <si>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</si>
  <si>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</si>
  <si>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</si>
  <si>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</si>
  <si>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</si>
  <si>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</si>
  <si>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</si>
  <si>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</si>
  <si>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</si>
  <si>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</si>
  <si>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</si>
  <si>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</si>
  <si>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</si>
  <si>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</si>
  <si>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</si>
  <si>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</si>
  <si>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</si>
  <si>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</si>
  <si>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</si>
  <si>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</si>
  <si>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</si>
  <si>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</si>
  <si>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</si>
  <si>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</si>
  <si>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</si>
  <si>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</si>
  <si>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</si>
  <si>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</si>
  <si>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</si>
  <si>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</si>
  <si>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</si>
  <si>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</si>
  <si>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</si>
  <si>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</si>
  <si>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</si>
  <si>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</si>
  <si>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</si>
  <si>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</si>
  <si>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</si>
  <si>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</si>
  <si>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</si>
  <si>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</si>
  <si>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</si>
  <si>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</si>
  <si>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</si>
  <si>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</si>
  <si>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</si>
  <si>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</si>
  <si>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</si>
  <si>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</si>
  <si>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</si>
  <si>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</si>
  <si>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</si>
  <si>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</si>
  <si>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</si>
  <si>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</si>
  <si>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</si>
  <si>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</si>
  <si>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</si>
  <si>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</si>
  <si>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</si>
  <si>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</si>
  <si>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</si>
  <si>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</si>
  <si>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</si>
  <si>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</si>
  <si>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</si>
  <si>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</si>
  <si>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</si>
  <si>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</si>
  <si>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</si>
  <si>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</si>
  <si>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</si>
  <si>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</si>
  <si>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</si>
  <si>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</si>
  <si>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</si>
  <si>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</si>
  <si>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</si>
  <si>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</si>
  <si>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</si>
  <si>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</si>
  <si>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</si>
  <si>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</si>
  <si>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</si>
  <si>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</si>
  <si>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</si>
  <si>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</si>
  <si>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</si>
  <si>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</si>
  <si>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</si>
  <si>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</si>
  <si>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</si>
  <si>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</si>
  <si>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</si>
  <si>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</si>
  <si>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</si>
  <si>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</si>
  <si>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</si>
  <si>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</si>
  <si>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</si>
  <si>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</si>
  <si>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</si>
  <si>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</si>
  <si>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</si>
  <si>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</si>
  <si>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</si>
  <si>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</si>
  <si>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</si>
  <si>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</si>
  <si>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</si>
  <si>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</si>
  <si>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</si>
  <si>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</si>
  <si>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</si>
  <si>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</si>
  <si>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</si>
  <si>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</si>
  <si>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</si>
  <si>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</si>
  <si>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</si>
  <si>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</si>
  <si>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</si>
  <si>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</si>
  <si>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</si>
  <si>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</si>
  <si>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</si>
  <si>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</si>
  <si>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</si>
  <si>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</si>
  <si>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</si>
  <si>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</si>
  <si>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</si>
  <si>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</si>
  <si>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</si>
  <si>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</si>
  <si>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</si>
  <si>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</si>
  <si>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</si>
  <si>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</si>
  <si>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</si>
  <si>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</si>
  <si>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</si>
  <si>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</si>
  <si>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</si>
  <si>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</si>
  <si>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</si>
  <si>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</si>
  <si>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</si>
  <si>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</si>
  <si>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</si>
  <si>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</si>
  <si>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</si>
  <si>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</si>
  <si>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</si>
  <si>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</si>
  <si>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</si>
  <si>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</si>
  <si>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</si>
  <si>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</si>
  <si>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</si>
  <si>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</si>
  <si>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</si>
  <si>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</si>
  <si>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</si>
  <si>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</si>
  <si>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</si>
  <si>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</si>
  <si>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</si>
  <si>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</si>
  <si>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</si>
  <si>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</si>
  <si>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</si>
  <si>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</si>
  <si>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</si>
  <si>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</si>
  <si>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</si>
  <si>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</si>
  <si>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</si>
  <si>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</si>
  <si>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</si>
  <si>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</si>
  <si>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</si>
  <si>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</si>
  <si>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</si>
  <si>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</si>
  <si>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</si>
  <si>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</si>
  <si>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</si>
  <si>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</si>
  <si>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</si>
  <si>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</si>
  <si>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</si>
  <si>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</si>
  <si>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</si>
  <si>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</si>
  <si>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</si>
  <si>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</si>
  <si>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</si>
  <si>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</si>
  <si>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</si>
  <si>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</si>
  <si>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</si>
  <si>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</si>
  <si>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</si>
  <si>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</si>
  <si>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</si>
  <si>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</si>
  <si>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</si>
  <si>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</si>
  <si>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</si>
  <si>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</si>
  <si>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</si>
  <si>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</si>
  <si>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</si>
  <si>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</si>
  <si>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</si>
  <si>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</si>
  <si>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</si>
  <si>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</si>
  <si>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</si>
  <si>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</si>
  <si>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</si>
  <si>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</si>
  <si>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</si>
  <si>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</si>
  <si>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</si>
  <si>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</si>
  <si>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</si>
  <si>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</si>
  <si>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</si>
  <si>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</si>
  <si>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</si>
  <si>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</si>
  <si>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</si>
  <si>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</si>
  <si>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</si>
  <si>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</si>
  <si>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</si>
  <si>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</si>
  <si>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</si>
  <si>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</si>
  <si>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</si>
  <si>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</si>
  <si>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</si>
  <si>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</si>
  <si>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</si>
  <si>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</si>
  <si>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</si>
  <si>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</si>
  <si>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</si>
  <si>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</si>
  <si>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</si>
  <si>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</si>
  <si>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</si>
  <si>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</si>
  <si>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</si>
  <si>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</si>
  <si>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</si>
  <si>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</si>
  <si>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</si>
  <si>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</si>
  <si>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</si>
  <si>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</si>
  <si>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</si>
  <si>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</si>
  <si>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</si>
  <si>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</si>
  <si>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</si>
  <si>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</si>
  <si>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</si>
  <si>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</si>
  <si>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</si>
  <si>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</si>
  <si>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</si>
  <si>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</si>
  <si>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</si>
  <si>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</si>
  <si>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</si>
  <si>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</si>
  <si>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</si>
  <si>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</si>
  <si>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</si>
  <si>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</si>
  <si>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</si>
  <si>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</si>
  <si>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</si>
  <si>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</si>
  <si>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</si>
  <si>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</si>
  <si>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</si>
  <si>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</si>
  <si>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</si>
  <si>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</si>
  <si>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</si>
  <si>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</si>
  <si>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</si>
  <si>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</si>
  <si>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</si>
  <si>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</si>
  <si>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</si>
  <si>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</si>
  <si>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</si>
  <si>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</si>
  <si>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</si>
  <si>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</si>
  <si>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</si>
  <si>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</si>
  <si>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</si>
  <si>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</si>
  <si>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</si>
  <si>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</si>
  <si>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</si>
  <si>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</si>
  <si>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</si>
  <si>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</si>
  <si>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</si>
  <si>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</si>
  <si>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</si>
  <si>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</si>
  <si>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</si>
  <si>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</si>
  <si>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</si>
  <si>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</si>
  <si>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</si>
  <si>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</si>
  <si>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</si>
  <si>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</si>
  <si>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</si>
  <si>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</si>
  <si>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</si>
  <si>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</si>
  <si>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</si>
  <si>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</si>
  <si>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</si>
  <si>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</si>
  <si>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</si>
  <si>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</si>
  <si>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</si>
  <si>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</si>
  <si>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</si>
  <si>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</si>
  <si>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</si>
  <si>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</si>
  <si>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</si>
  <si>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</si>
  <si>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</si>
  <si>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</si>
  <si>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</si>
  <si>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</si>
  <si>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</si>
  <si>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</si>
  <si>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</si>
  <si>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</si>
  <si>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</si>
  <si>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</si>
  <si>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</si>
  <si>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</si>
  <si>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</si>
  <si>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</si>
  <si>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</si>
  <si>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</si>
  <si>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</si>
  <si>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</si>
  <si>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</si>
  <si>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</si>
  <si>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</si>
  <si>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</si>
  <si>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</si>
  <si>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</si>
  <si>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</si>
  <si>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</si>
  <si>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</si>
  <si>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</si>
  <si>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</si>
  <si>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</si>
  <si>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</si>
  <si>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</si>
  <si>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</si>
  <si>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</si>
  <si>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</si>
  <si>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</si>
  <si>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</si>
  <si>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</si>
  <si>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</si>
  <si>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</si>
  <si>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</si>
  <si>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</si>
  <si>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</si>
  <si>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</si>
  <si>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</si>
  <si>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</si>
  <si>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</si>
  <si>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</si>
  <si>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</si>
  <si>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</si>
  <si>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</si>
  <si>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</si>
  <si>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</si>
  <si>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</si>
  <si>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</si>
  <si>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</si>
  <si>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</si>
  <si>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</si>
  <si>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</si>
  <si>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</si>
  <si>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</si>
  <si>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</si>
  <si>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</si>
  <si>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</si>
  <si>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</si>
  <si>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</si>
  <si>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</si>
  <si>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</si>
  <si>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</si>
  <si>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</si>
  <si>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</si>
  <si>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</si>
  <si>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</si>
  <si>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</si>
  <si>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</si>
  <si>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</si>
  <si>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</si>
  <si>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</si>
  <si>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</si>
  <si>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</si>
  <si>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</si>
  <si>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</si>
  <si>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</si>
  <si>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</si>
  <si>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</si>
  <si>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</si>
  <si>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</si>
  <si>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</si>
  <si>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</si>
  <si>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</si>
  <si>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</si>
  <si>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</si>
  <si>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</si>
  <si>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</si>
  <si>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</si>
  <si>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</si>
  <si>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</si>
  <si>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</si>
  <si>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</si>
  <si>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</si>
  <si>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</si>
  <si>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</si>
  <si>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</si>
  <si>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</si>
  <si>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</si>
  <si>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</si>
  <si>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</si>
  <si>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</si>
  <si>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</si>
  <si>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</si>
  <si>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</si>
  <si>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</si>
  <si>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</si>
  <si>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</si>
  <si>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</si>
  <si>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</si>
  <si>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</si>
  <si>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</si>
  <si>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</si>
  <si>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</si>
  <si>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</si>
  <si>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</si>
  <si>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</si>
  <si>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</si>
  <si>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</si>
  <si>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</si>
  <si>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</si>
  <si>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</si>
  <si>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</si>
  <si>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</si>
  <si>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</si>
  <si>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</si>
  <si>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</si>
  <si>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</si>
  <si>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</si>
  <si>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</si>
  <si>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</si>
  <si>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</si>
  <si>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</si>
  <si>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</si>
  <si>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</si>
  <si>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</si>
  <si>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</si>
  <si>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</si>
  <si>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</si>
  <si>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</si>
  <si>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</si>
  <si>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</si>
  <si>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</si>
  <si>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</si>
  <si>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</si>
  <si>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</si>
  <si>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</si>
  <si>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</si>
  <si>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</si>
  <si>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</si>
  <si>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</si>
  <si>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</si>
  <si>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</si>
  <si>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</si>
  <si>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</si>
  <si>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</si>
  <si>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</si>
  <si>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</si>
  <si>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</si>
  <si>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</si>
  <si>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</si>
  <si>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</si>
  <si>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</si>
  <si>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</si>
  <si>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</si>
  <si>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</si>
  <si>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</si>
  <si>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</si>
  <si>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</si>
  <si>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</si>
  <si>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</si>
  <si>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</si>
  <si>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</si>
  <si>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</si>
  <si>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</si>
  <si>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</si>
  <si>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</si>
  <si>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</si>
  <si>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</si>
  <si>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</si>
  <si>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</si>
  <si>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</si>
  <si>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</si>
  <si>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</si>
  <si>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</si>
  <si>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</si>
  <si>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</si>
  <si>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</si>
  <si>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</si>
  <si>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</si>
  <si>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</si>
  <si>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</si>
  <si>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</si>
  <si>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</si>
  <si>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</si>
  <si>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</si>
  <si>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</si>
  <si>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</si>
  <si>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</si>
  <si>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</si>
  <si>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</si>
  <si>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</si>
  <si>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</si>
  <si>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</si>
  <si>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</si>
  <si>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</si>
  <si>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</si>
  <si>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</si>
  <si>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</si>
  <si>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</si>
  <si>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</si>
  <si>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</si>
  <si>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</si>
  <si>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</si>
  <si>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</si>
  <si>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</si>
  <si>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</si>
  <si>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</si>
  <si>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</si>
  <si>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</si>
  <si>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</si>
  <si>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</si>
  <si>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</si>
  <si>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</si>
  <si>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</si>
  <si>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</si>
  <si>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</si>
  <si>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</si>
  <si>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</si>
  <si>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</si>
  <si>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</si>
  <si>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</si>
  <si>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</si>
  <si>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</si>
  <si>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</si>
  <si>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</si>
  <si>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</si>
  <si>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</si>
  <si>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</si>
  <si>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</si>
  <si>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</si>
  <si>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</si>
  <si>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</si>
  <si>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</si>
  <si>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</si>
  <si>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</si>
  <si>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</si>
  <si>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</si>
  <si>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</si>
  <si>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</si>
  <si>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</si>
  <si>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</si>
  <si>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</si>
  <si>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</si>
  <si>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</si>
  <si>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</si>
  <si>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</si>
  <si>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</si>
  <si>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</si>
  <si>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</si>
  <si>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</si>
  <si>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</si>
  <si>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</si>
  <si>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</si>
  <si>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</si>
  <si>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</si>
  <si>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</si>
  <si>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</si>
  <si>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</si>
  <si>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</si>
  <si>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</si>
  <si>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</si>
  <si>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</si>
  <si>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</si>
  <si>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</si>
  <si>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</si>
  <si>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</si>
  <si>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</si>
  <si>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</si>
  <si>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</si>
  <si>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</si>
  <si>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</si>
  <si>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</si>
  <si>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</si>
  <si>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</si>
  <si>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</si>
  <si>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</si>
  <si>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</si>
  <si>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</si>
  <si>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</si>
  <si>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</si>
  <si>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</si>
  <si>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</si>
  <si>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</si>
  <si>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</si>
  <si>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</si>
  <si>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</si>
  <si>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</si>
  <si>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</si>
  <si>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</si>
  <si>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</si>
  <si>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</si>
  <si>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</si>
  <si>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</si>
  <si>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</si>
  <si>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</si>
  <si>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</si>
  <si>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</si>
  <si>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</si>
  <si>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</si>
  <si>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</si>
  <si>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</si>
  <si>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</si>
  <si>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</si>
  <si>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</si>
  <si>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</si>
  <si>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</si>
  <si>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</si>
  <si>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</si>
  <si>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</si>
  <si>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</si>
  <si>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</si>
  <si>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</si>
  <si>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</si>
  <si>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</si>
  <si>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</si>
  <si>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</si>
  <si>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</si>
  <si>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</si>
  <si>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</si>
  <si>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</si>
  <si>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</si>
  <si>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</si>
  <si>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</si>
  <si>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</si>
  <si>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</si>
  <si>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</si>
  <si>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</si>
  <si>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</si>
  <si>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</si>
  <si>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</si>
  <si>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</si>
  <si>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</si>
  <si>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</si>
  <si>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</si>
  <si>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</si>
  <si>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</si>
  <si>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</si>
  <si>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</si>
  <si>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</si>
  <si>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</si>
  <si>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</si>
  <si>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</si>
  <si>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</si>
  <si>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</si>
  <si>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</si>
  <si>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</si>
  <si>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</si>
  <si>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</si>
  <si>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</si>
  <si>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</si>
  <si>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</si>
  <si>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</si>
  <si>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</si>
  <si>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</si>
  <si>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</si>
  <si>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</si>
  <si>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</si>
  <si>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</si>
  <si>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</si>
  <si>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</si>
  <si>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</si>
  <si>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</si>
  <si>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</si>
  <si>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</si>
  <si>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</si>
  <si>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</si>
  <si>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</si>
  <si>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</si>
  <si>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</si>
  <si>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</si>
  <si>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</si>
  <si>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</si>
  <si>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</si>
  <si>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</si>
  <si>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</si>
  <si>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</si>
  <si>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</si>
  <si>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</si>
  <si>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</si>
  <si>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</si>
  <si>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</si>
  <si>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</si>
  <si>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</si>
  <si>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</si>
  <si>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</si>
  <si>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</si>
  <si>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</si>
  <si>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</si>
  <si>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</si>
  <si>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</si>
  <si>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</si>
  <si>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</si>
  <si>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</si>
  <si>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</si>
  <si>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</si>
  <si>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</si>
  <si>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</si>
  <si>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</si>
  <si>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</si>
  <si>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</si>
  <si>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</si>
  <si>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</si>
  <si>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</si>
  <si>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</si>
  <si>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</si>
  <si>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</si>
  <si>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</si>
  <si>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</si>
  <si>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</si>
  <si>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</si>
  <si>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</si>
  <si>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</si>
  <si>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</si>
  <si>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</si>
  <si>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</si>
  <si>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</si>
  <si>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</si>
  <si>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</si>
  <si>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</si>
  <si>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</si>
  <si>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</si>
  <si>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</si>
  <si>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</si>
  <si>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</si>
  <si>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</si>
  <si>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</si>
  <si>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</si>
  <si>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</si>
  <si>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</si>
  <si>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</si>
  <si>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</si>
  <si>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</si>
  <si>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</si>
  <si>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</si>
  <si>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</si>
  <si>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</si>
  <si>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</si>
  <si>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</si>
  <si>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</si>
  <si>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</si>
  <si>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</si>
  <si>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</si>
  <si>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</si>
  <si>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</si>
  <si>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</si>
  <si>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</si>
  <si>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</si>
  <si>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</si>
  <si>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</si>
  <si>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</si>
  <si>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</si>
  <si>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</si>
  <si>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</si>
  <si>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</si>
  <si>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</si>
  <si>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</si>
  <si>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</si>
  <si>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</si>
  <si>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</si>
  <si>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</si>
  <si>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</si>
  <si>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</si>
  <si>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</si>
  <si>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</si>
  <si>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</si>
  <si>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</si>
  <si>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</si>
  <si>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</si>
  <si>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</si>
  <si>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</si>
  <si>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</si>
  <si>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</si>
  <si>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</si>
  <si>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</si>
  <si>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</si>
  <si>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</si>
  <si>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</si>
  <si>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</si>
  <si>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</si>
  <si>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</si>
  <si>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</si>
  <si>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</si>
  <si>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</si>
  <si>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</si>
  <si>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</si>
  <si>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</si>
  <si>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</si>
  <si>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</si>
  <si>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</si>
  <si>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</si>
  <si>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</si>
  <si>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</si>
  <si>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</si>
  <si>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</si>
  <si>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</si>
  <si>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</si>
  <si>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</si>
  <si>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</si>
  <si>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</si>
  <si>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</si>
  <si>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</si>
  <si>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</si>
  <si>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</si>
  <si>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</si>
  <si>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</si>
  <si>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</si>
  <si>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</si>
  <si>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</si>
  <si>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</si>
  <si>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</si>
  <si>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</si>
  <si>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</si>
  <si>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</si>
  <si>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</si>
  <si>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</si>
  <si>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</si>
  <si>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</si>
  <si>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</si>
  <si>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</si>
  <si>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</si>
  <si>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</si>
  <si>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</si>
  <si>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</si>
  <si>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</si>
  <si>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</si>
  <si>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</si>
  <si>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</si>
  <si>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</si>
  <si>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</si>
  <si>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</si>
  <si>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</si>
  <si>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</si>
  <si>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</si>
  <si>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</si>
  <si>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</si>
  <si>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</si>
  <si>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</si>
  <si>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</si>
  <si>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</si>
  <si>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</si>
  <si>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</si>
  <si>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</si>
  <si>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</si>
  <si>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</si>
  <si>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</si>
  <si>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</si>
  <si>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</si>
  <si>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</si>
  <si>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</si>
  <si>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</si>
  <si>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</si>
  <si>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</si>
  <si>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</si>
  <si>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</si>
  <si>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</si>
  <si>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</si>
  <si>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</si>
  <si>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</si>
  <si>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</si>
  <si>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</si>
  <si>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</si>
  <si>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</si>
  <si>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</si>
  <si>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</si>
  <si>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</si>
  <si>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</si>
  <si>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</si>
  <si>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</si>
  <si>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</si>
  <si>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</si>
  <si>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</si>
  <si>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</si>
  <si>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</si>
  <si>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</si>
  <si>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</si>
  <si>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</si>
  <si>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</si>
  <si>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</si>
  <si>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</si>
  <si>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</si>
  <si>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</si>
  <si>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</si>
  <si>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</si>
  <si>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</si>
  <si>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</si>
  <si>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</si>
  <si>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</si>
  <si>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</si>
  <si>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</si>
  <si>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</si>
  <si>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</si>
  <si>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</si>
  <si>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</si>
  <si>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</si>
  <si>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</si>
  <si>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</si>
  <si>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</si>
  <si>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</si>
  <si>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</si>
  <si>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</si>
  <si>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</si>
  <si>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</si>
  <si>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</si>
  <si>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</si>
  <si>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</si>
  <si>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</si>
  <si>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</si>
  <si>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</si>
  <si>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</si>
  <si>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</si>
  <si>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</si>
  <si>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</si>
  <si>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</si>
  <si>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</si>
  <si>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</si>
  <si>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</si>
  <si>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</si>
  <si>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</si>
  <si>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</si>
  <si>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</si>
  <si>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</si>
  <si>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</si>
  <si>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</si>
  <si>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</si>
  <si>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</si>
  <si>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</si>
  <si>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</si>
  <si>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</si>
  <si>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</si>
  <si>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</si>
  <si>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</si>
  <si>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</si>
  <si>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</si>
  <si>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</si>
  <si>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</si>
  <si>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</si>
  <si>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</si>
  <si>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</si>
  <si>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</si>
  <si>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</si>
  <si>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</si>
  <si>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</si>
  <si>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</si>
  <si>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</si>
  <si>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</si>
  <si>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</si>
  <si>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</si>
  <si>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</si>
  <si>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</si>
  <si>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</si>
  <si>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</si>
  <si>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</si>
  <si>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</si>
  <si>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</si>
  <si>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</si>
  <si>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</si>
  <si>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</si>
  <si>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</si>
  <si>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</si>
  <si>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</si>
  <si>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</si>
  <si>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</si>
  <si>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</si>
  <si>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</si>
  <si>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</si>
  <si>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</si>
  <si>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</si>
  <si>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</si>
  <si>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</si>
  <si>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</si>
  <si>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</si>
  <si>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</si>
  <si>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</si>
  <si>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</si>
  <si>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</si>
  <si>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</si>
  <si>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</si>
  <si>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</si>
  <si>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</si>
  <si>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</si>
  <si>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</si>
  <si>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</si>
  <si>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</si>
  <si>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</si>
  <si>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</si>
  <si>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</si>
  <si>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</si>
  <si>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</si>
  <si>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</si>
  <si>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</si>
  <si>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</si>
  <si>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</si>
  <si>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</si>
  <si>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</si>
  <si>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</si>
  <si>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</si>
  <si>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</si>
  <si>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</si>
  <si>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</si>
  <si>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</si>
  <si>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</si>
  <si>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</si>
  <si>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</si>
  <si>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</si>
  <si>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</si>
  <si>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</si>
  <si>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</si>
  <si>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</si>
  <si>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</si>
  <si>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</si>
  <si>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</si>
  <si>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</si>
  <si>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</si>
  <si>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</si>
  <si>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</si>
  <si>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</si>
  <si>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</si>
  <si>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</si>
  <si>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</si>
  <si>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</si>
  <si>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</si>
  <si>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</si>
  <si>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</si>
  <si>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</si>
  <si>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</si>
  <si>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</si>
  <si>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</si>
  <si>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</si>
  <si>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</si>
  <si>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</si>
  <si>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</si>
  <si>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</si>
  <si>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</si>
  <si>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</si>
  <si>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</si>
  <si>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</si>
  <si>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</si>
  <si>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</si>
  <si>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</si>
  <si>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</si>
  <si>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</si>
  <si>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</si>
  <si>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</si>
  <si>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</si>
  <si>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</si>
  <si>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</si>
  <si>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</si>
  <si>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</si>
  <si>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</si>
  <si>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</si>
  <si>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</si>
  <si>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</si>
  <si>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</si>
  <si>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</si>
  <si>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</si>
  <si>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</si>
  <si>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</si>
  <si>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</si>
  <si>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</si>
  <si>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</si>
  <si>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</si>
  <si>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</si>
  <si>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</si>
  <si>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</si>
  <si>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</si>
  <si>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</si>
  <si>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</si>
  <si>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</si>
  <si>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</si>
  <si>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</si>
  <si>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</si>
  <si>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</si>
  <si>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</si>
  <si>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</si>
  <si>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</si>
  <si>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</si>
  <si>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</si>
  <si>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</si>
  <si>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</si>
  <si>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</si>
  <si>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</si>
  <si>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</si>
  <si>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</si>
  <si>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</si>
  <si>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</si>
  <si>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</si>
  <si>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</si>
  <si>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</si>
  <si>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</si>
  <si>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</si>
  <si>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</si>
  <si>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</si>
  <si>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</si>
  <si>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</si>
  <si>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</si>
  <si>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</si>
  <si>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</si>
  <si>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</si>
  <si>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</si>
  <si>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</si>
  <si>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</si>
  <si>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</si>
  <si>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</si>
  <si>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</si>
  <si>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</si>
  <si>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</si>
  <si>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</si>
  <si>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</si>
  <si>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</si>
  <si>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</si>
  <si>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</si>
  <si>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</si>
  <si>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</si>
  <si>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</si>
  <si>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</si>
  <si>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</si>
  <si>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</si>
  <si>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</si>
  <si>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</si>
  <si>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</si>
  <si>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</si>
  <si>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</si>
  <si>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</si>
  <si>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</si>
  <si>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</si>
  <si>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</si>
  <si>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</si>
  <si>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</si>
  <si>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</si>
  <si>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</si>
  <si>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</si>
  <si>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</si>
  <si>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</si>
  <si>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</si>
  <si>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</si>
  <si>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</si>
  <si>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</si>
  <si>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</si>
  <si>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</si>
  <si>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</si>
  <si>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</si>
  <si>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</si>
  <si>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</si>
  <si>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</si>
  <si>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</si>
  <si>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</si>
  <si>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</si>
  <si>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</si>
  <si>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</si>
  <si>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</si>
  <si>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</si>
  <si>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</si>
  <si>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</si>
  <si>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</si>
  <si>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</si>
  <si>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</si>
  <si>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</si>
  <si>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</si>
  <si>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</si>
  <si>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</si>
  <si>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</si>
  <si>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</si>
  <si>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</si>
  <si>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</si>
  <si>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</si>
  <si>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</si>
  <si>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</si>
  <si>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</si>
  <si>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</si>
  <si>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</si>
  <si>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</si>
  <si>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</si>
  <si>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</si>
  <si>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</si>
  <si>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</si>
  <si>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</si>
  <si>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</si>
  <si>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</si>
  <si>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</si>
  <si>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</si>
  <si>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</si>
  <si>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</si>
  <si>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</si>
  <si>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</si>
  <si>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</si>
  <si>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</si>
  <si>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</si>
  <si>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</si>
  <si>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</si>
  <si>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</si>
  <si>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</si>
  <si>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</si>
  <si>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</si>
  <si>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</si>
  <si>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</si>
  <si>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</si>
  <si>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</si>
  <si>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</si>
  <si>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</si>
  <si>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</si>
  <si>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</si>
  <si>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</si>
  <si>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</si>
  <si>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</si>
  <si>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</si>
  <si>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</si>
  <si>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</si>
  <si>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</si>
  <si>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</si>
  <si>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</si>
  <si>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</si>
  <si>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</si>
  <si>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</si>
  <si>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</si>
  <si>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</si>
  <si>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</si>
  <si>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</si>
  <si>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</si>
  <si>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</si>
  <si>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</si>
  <si>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</si>
  <si>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</si>
  <si>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</si>
  <si>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</si>
  <si>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</si>
  <si>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</si>
  <si>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</si>
  <si>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</si>
  <si>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</si>
  <si>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</si>
  <si>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</si>
  <si>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</si>
  <si>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</si>
  <si>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</si>
  <si>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</si>
  <si>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</si>
  <si>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</si>
  <si>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</si>
  <si>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</si>
  <si>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</si>
  <si>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</si>
  <si>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</si>
  <si>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</si>
  <si>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</si>
  <si>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</si>
  <si>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</si>
  <si>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</si>
  <si>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</si>
  <si>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</si>
  <si>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</si>
  <si>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</si>
  <si>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</si>
  <si>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</si>
  <si>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</si>
  <si>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</si>
  <si>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</si>
  <si>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</si>
  <si>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</si>
  <si>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</si>
  <si>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</si>
  <si>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</si>
  <si>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</si>
  <si>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</si>
  <si>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</si>
  <si>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</si>
  <si>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</si>
  <si>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</si>
  <si>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</si>
  <si>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</si>
  <si>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</si>
  <si>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</si>
  <si>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</si>
  <si>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</si>
  <si>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</si>
  <si>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</si>
  <si>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</si>
  <si>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</si>
  <si>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</si>
  <si>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</si>
  <si>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</si>
  <si>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</si>
  <si>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</si>
  <si>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</si>
  <si>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</si>
  <si>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</si>
  <si>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</si>
  <si>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</si>
  <si>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</si>
  <si>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</si>
  <si>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</si>
  <si>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</si>
  <si>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</si>
  <si>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</si>
  <si>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</si>
  <si>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</si>
  <si>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</si>
  <si>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</si>
  <si>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</si>
  <si>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</si>
  <si>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</si>
  <si>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</si>
  <si>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</si>
  <si>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</si>
  <si>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</si>
  <si>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</si>
  <si>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</si>
  <si>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</si>
  <si>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</si>
  <si>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</si>
  <si>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</si>
  <si>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</si>
  <si>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</si>
  <si>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</si>
  <si>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</si>
  <si>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</si>
  <si>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</si>
  <si>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</si>
  <si>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</si>
  <si>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</si>
  <si>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</si>
  <si>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</si>
  <si>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</si>
  <si>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</si>
  <si>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</si>
  <si>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</si>
  <si>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</si>
  <si>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</si>
  <si>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</si>
  <si>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</si>
  <si>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</si>
  <si>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</si>
  <si>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</si>
  <si>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</si>
  <si>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</si>
  <si>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</si>
  <si>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</si>
  <si>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</si>
  <si>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</si>
  <si>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</si>
  <si>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</si>
  <si>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</si>
  <si>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</si>
  <si>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</si>
  <si>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</si>
  <si>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</si>
  <si>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</si>
  <si>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</si>
  <si>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</si>
  <si>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</si>
  <si>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</si>
  <si>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</si>
  <si>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</si>
  <si>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</si>
  <si>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</si>
  <si>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</si>
  <si>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</si>
  <si>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</si>
  <si>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</si>
  <si>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</si>
  <si>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</si>
  <si>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</si>
  <si>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</si>
  <si>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</si>
  <si>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</si>
  <si>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</si>
  <si>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</si>
  <si>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</si>
  <si>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</si>
  <si>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</si>
  <si>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</si>
  <si>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</si>
  <si>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</si>
  <si>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</si>
  <si>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</si>
  <si>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</si>
  <si>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</si>
  <si>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</si>
  <si>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</si>
  <si>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</si>
  <si>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</si>
  <si>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</si>
  <si>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</si>
  <si>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</si>
  <si>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</si>
  <si>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</si>
  <si>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</si>
  <si>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</si>
  <si>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</si>
  <si>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</si>
  <si>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</si>
  <si>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</si>
  <si>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</si>
  <si>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</si>
  <si>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</si>
  <si>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</si>
  <si>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</si>
  <si>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</si>
  <si>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</si>
  <si>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</si>
  <si>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</si>
  <si>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</si>
  <si>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</si>
  <si>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</si>
  <si>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</si>
  <si>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</si>
  <si>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</si>
  <si>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</si>
  <si>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</si>
  <si>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</si>
  <si>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</si>
  <si>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</si>
  <si>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</si>
  <si>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</si>
  <si>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</si>
  <si>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</si>
  <si>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</si>
  <si>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</si>
  <si>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</si>
  <si>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</si>
  <si>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</si>
  <si>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</si>
  <si>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</si>
  <si>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</si>
  <si>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</si>
  <si>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</si>
  <si>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</si>
  <si>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</si>
  <si>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</si>
  <si>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</si>
  <si>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</si>
  <si>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</si>
  <si>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</si>
  <si>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</si>
  <si>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</si>
  <si>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</si>
  <si>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</si>
  <si>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</si>
  <si>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</si>
  <si>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</si>
  <si>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</si>
  <si>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</si>
  <si>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</si>
  <si>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</si>
  <si>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</si>
  <si>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</si>
  <si>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</si>
  <si>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</si>
  <si>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</si>
  <si>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</si>
  <si>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</si>
  <si>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</si>
  <si>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</si>
  <si>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</si>
  <si>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</si>
  <si>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</si>
  <si>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</si>
  <si>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</si>
  <si>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</si>
  <si>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</si>
  <si>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</si>
  <si>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</si>
  <si>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</si>
  <si>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</si>
  <si>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</si>
  <si>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</si>
  <si>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</si>
  <si>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</si>
  <si>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</si>
  <si>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</si>
  <si>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</si>
  <si>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</si>
  <si>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</si>
  <si>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</si>
  <si>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</si>
  <si>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</si>
  <si>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</si>
  <si>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</si>
  <si>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</si>
  <si>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</si>
  <si>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</si>
  <si>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</si>
  <si>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</si>
  <si>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</si>
  <si>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</si>
  <si>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</si>
  <si>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</si>
  <si>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</si>
  <si>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</si>
  <si>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</si>
  <si>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</si>
  <si>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</si>
  <si>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</si>
  <si>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</si>
  <si>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</si>
  <si>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</si>
  <si>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</si>
  <si>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</si>
  <si>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</si>
  <si>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</si>
  <si>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</si>
  <si>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</si>
  <si>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</si>
  <si>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</si>
  <si>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</si>
  <si>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</si>
  <si>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</si>
  <si>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</si>
  <si>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</si>
  <si>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</si>
  <si>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</si>
  <si>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</si>
  <si>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</si>
  <si>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</si>
  <si>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</si>
  <si>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</si>
  <si>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</si>
  <si>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</si>
  <si>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</si>
  <si>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</si>
  <si>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</si>
  <si>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</si>
  <si>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</si>
  <si>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</si>
  <si>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</si>
  <si>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</si>
  <si>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</si>
  <si>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</si>
  <si>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</si>
  <si>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</si>
  <si>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</si>
  <si>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</si>
  <si>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</si>
  <si>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</si>
  <si>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</si>
  <si>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</si>
  <si>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</si>
  <si>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</si>
  <si>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</si>
  <si>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</si>
  <si>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</si>
  <si>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</si>
  <si>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</si>
  <si>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</si>
  <si>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</si>
  <si>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</si>
  <si>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</si>
  <si>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</si>
  <si>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</si>
  <si>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</si>
  <si>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</si>
  <si>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</si>
  <si>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</si>
  <si>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</si>
  <si>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</si>
  <si>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</si>
  <si>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</si>
  <si>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</si>
  <si>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</si>
  <si>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</si>
  <si>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</si>
  <si>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</si>
  <si>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</si>
  <si>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</si>
  <si>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</si>
  <si>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</si>
  <si>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</si>
  <si>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</si>
  <si>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</si>
  <si>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</si>
  <si>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</si>
  <si>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</si>
  <si>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</si>
  <si>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</si>
  <si>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</si>
  <si>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</si>
  <si>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</si>
  <si>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</si>
  <si>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</si>
  <si>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</si>
  <si>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</si>
  <si>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</si>
  <si>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</si>
  <si>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</si>
  <si>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</si>
  <si>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</si>
  <si>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</si>
  <si>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</si>
  <si>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</si>
  <si>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</si>
  <si>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</si>
  <si>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</si>
  <si>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</si>
  <si>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</si>
  <si>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</si>
  <si>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</si>
  <si>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</si>
  <si>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</si>
  <si>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</si>
  <si>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</si>
  <si>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</si>
  <si>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</si>
  <si>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</si>
  <si>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</si>
  <si>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</si>
  <si>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</si>
  <si>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</si>
  <si>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</si>
  <si>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</si>
  <si>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</si>
  <si>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</si>
  <si>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</si>
  <si>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</si>
  <si>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</si>
  <si>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</si>
  <si>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</si>
  <si>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</si>
  <si>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</si>
  <si>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</si>
  <si>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</si>
  <si>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</si>
  <si>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</si>
  <si>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</si>
  <si>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</si>
  <si>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</si>
  <si>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</si>
  <si>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</si>
  <si>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</si>
  <si>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</si>
  <si>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</si>
  <si>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</si>
  <si>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</si>
  <si>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</si>
  <si>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</si>
  <si>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</si>
  <si>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</si>
  <si>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</si>
  <si>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</si>
  <si>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</si>
  <si>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</si>
  <si>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</si>
  <si>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</si>
  <si>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</si>
  <si>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</si>
  <si>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</si>
  <si>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</si>
  <si>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</si>
  <si>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</si>
  <si>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</si>
  <si>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</si>
  <si>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</si>
  <si>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</si>
  <si>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</si>
  <si>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</si>
  <si>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</si>
  <si>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</si>
  <si>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</si>
  <si>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</si>
  <si>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</si>
  <si>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</si>
  <si>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</si>
  <si>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</si>
  <si>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</si>
  <si>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</si>
  <si>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</si>
  <si>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</si>
  <si>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</si>
  <si>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</si>
  <si>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</si>
  <si>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</si>
  <si>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</si>
  <si>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</si>
  <si>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</si>
  <si>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</si>
  <si>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</si>
  <si>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</si>
  <si>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</si>
  <si>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</si>
  <si>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</si>
  <si>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</si>
  <si>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</si>
  <si>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</si>
  <si>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</si>
  <si>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</si>
  <si>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</si>
  <si>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</si>
  <si>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</si>
  <si>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</si>
  <si>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</si>
  <si>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</si>
  <si>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</si>
  <si>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</si>
  <si>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</si>
  <si>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</si>
  <si>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</si>
  <si>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</si>
  <si>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</si>
  <si>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</si>
  <si>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</si>
  <si>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</si>
  <si>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</si>
  <si>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</si>
  <si>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</si>
  <si>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</si>
  <si>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</si>
  <si>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</si>
  <si>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</si>
  <si>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</si>
  <si>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</si>
  <si>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</si>
  <si>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</si>
  <si>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</si>
  <si>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</si>
  <si>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</si>
  <si>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</si>
  <si>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</si>
  <si>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</si>
  <si>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</si>
  <si>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</si>
  <si>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</si>
  <si>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</si>
  <si>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</si>
  <si>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</si>
  <si>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</si>
  <si>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</si>
  <si>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</si>
  <si>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</si>
  <si>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</si>
  <si>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</si>
  <si>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</si>
  <si>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</si>
  <si>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</si>
  <si>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</si>
  <si>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</si>
  <si>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</si>
  <si>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</si>
  <si>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</si>
  <si>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</si>
  <si>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</si>
  <si>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</si>
  <si>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</si>
  <si>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</si>
  <si>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</si>
  <si>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</si>
  <si>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</si>
  <si>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</si>
  <si>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</si>
  <si>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</si>
  <si>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</si>
  <si>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</si>
  <si>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</si>
  <si>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</si>
  <si>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</si>
  <si>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</si>
  <si>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</si>
  <si>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</si>
  <si>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</si>
  <si>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</si>
  <si>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</si>
  <si>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</si>
  <si>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</si>
  <si>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</si>
  <si>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</si>
  <si>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</si>
  <si>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</si>
  <si>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</si>
  <si>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</si>
  <si>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</si>
  <si>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</si>
  <si>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</si>
  <si>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</si>
  <si>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</si>
  <si>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</si>
  <si>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</si>
  <si>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</si>
  <si>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</si>
  <si>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</si>
  <si>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</si>
  <si>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</si>
  <si>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</si>
  <si>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</si>
  <si>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</si>
  <si>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</si>
  <si>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</si>
  <si>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</si>
  <si>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</si>
  <si>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</si>
  <si>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</si>
  <si>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</si>
  <si>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</si>
  <si>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</si>
  <si>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</si>
  <si>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</si>
  <si>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</si>
  <si>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</si>
  <si>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</si>
  <si>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</si>
  <si>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</si>
  <si>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</si>
  <si>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</si>
  <si>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</si>
  <si>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</si>
  <si>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</si>
  <si>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</si>
  <si>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</si>
  <si>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</si>
  <si>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</si>
  <si>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</si>
  <si>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</si>
  <si>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</si>
  <si>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</si>
  <si>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</si>
  <si>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</si>
  <si>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</si>
  <si>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</si>
  <si>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</si>
  <si>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</si>
  <si>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</si>
  <si>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</si>
  <si>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</si>
  <si>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</si>
  <si>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</si>
  <si>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</si>
  <si>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</si>
  <si>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</si>
  <si>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</si>
  <si>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</si>
  <si>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</si>
  <si>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</si>
  <si>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</si>
  <si>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</si>
  <si>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</si>
  <si>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</si>
  <si>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</si>
  <si>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</si>
  <si>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</si>
  <si>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</si>
  <si>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</si>
  <si>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</si>
  <si>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</si>
  <si>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</si>
  <si>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</si>
  <si>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</si>
  <si>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</si>
  <si>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</si>
  <si>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</si>
  <si>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</si>
  <si>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</si>
  <si>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</si>
  <si>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</si>
  <si>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</si>
  <si>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</si>
  <si>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</si>
  <si>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</si>
  <si>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</si>
  <si>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</si>
  <si>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</si>
  <si>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</si>
  <si>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</si>
  <si>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</si>
  <si>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</si>
  <si>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</si>
  <si>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</si>
  <si>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</si>
  <si>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</si>
  <si>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</si>
  <si>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</si>
  <si>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</si>
  <si>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</si>
  <si>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</si>
  <si>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</si>
  <si>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</si>
  <si>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</si>
  <si>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</si>
  <si>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</si>
  <si>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</si>
  <si>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</si>
  <si>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</si>
  <si>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</si>
  <si>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</si>
  <si>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</si>
  <si>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</si>
  <si>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</si>
  <si>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</si>
  <si>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</si>
  <si>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</si>
  <si>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</si>
  <si>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</si>
  <si>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</si>
  <si>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</si>
  <si>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</si>
  <si>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</si>
  <si>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</si>
  <si>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</si>
  <si>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</si>
  <si>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</si>
  <si>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</si>
  <si>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</si>
  <si>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</si>
  <si>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</si>
  <si>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</si>
  <si>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</si>
  <si>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</si>
  <si>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</si>
  <si>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</si>
  <si>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</si>
  <si>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</si>
  <si>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</si>
  <si>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</si>
  <si>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</si>
  <si>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</si>
  <si>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</si>
  <si>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</si>
  <si>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</si>
  <si>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</si>
  <si>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</si>
  <si>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</si>
  <si>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</si>
  <si>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</si>
  <si>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</si>
  <si>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</si>
  <si>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</si>
  <si>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</si>
  <si>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</si>
  <si>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</si>
  <si>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</si>
  <si>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</si>
  <si>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</si>
  <si>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</si>
  <si>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</si>
  <si>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</si>
  <si>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</si>
  <si>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</si>
  <si>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</si>
  <si>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</si>
  <si>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</si>
  <si>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</si>
  <si>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</si>
  <si>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</si>
  <si>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</si>
  <si>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</si>
  <si>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</si>
  <si>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</si>
  <si>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</si>
  <si>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</si>
  <si>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</si>
  <si>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</si>
  <si>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</si>
  <si>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</si>
  <si>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</si>
  <si>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</si>
  <si>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</si>
  <si>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</si>
  <si>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</si>
  <si>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</si>
  <si>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</si>
  <si>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</si>
  <si>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</si>
  <si>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</si>
  <si>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</si>
  <si>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</si>
  <si>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</si>
  <si>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</si>
  <si>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</si>
  <si>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</si>
  <si>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</si>
  <si>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</si>
  <si>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</si>
  <si>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</si>
  <si>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</si>
  <si>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</si>
  <si>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</si>
  <si>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</si>
  <si>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</si>
  <si>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</si>
  <si>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</si>
  <si>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</si>
  <si>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</si>
  <si>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</si>
  <si>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</si>
  <si>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</si>
  <si>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</si>
  <si>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</si>
  <si>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</si>
  <si>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</si>
  <si>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</si>
  <si>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</si>
  <si>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</si>
  <si>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</si>
  <si>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</si>
  <si>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</si>
  <si>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</si>
  <si>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</si>
  <si>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</si>
  <si>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</si>
  <si>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</si>
  <si>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</si>
  <si>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</si>
  <si>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</si>
  <si>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</si>
  <si>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</si>
  <si>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</si>
  <si>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</si>
  <si>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</si>
  <si>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</si>
  <si>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</si>
  <si>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</si>
  <si>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</si>
  <si>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</si>
  <si>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</si>
  <si>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</si>
  <si>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</si>
  <si>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</si>
  <si>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</si>
  <si>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</si>
  <si>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</si>
  <si>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</si>
  <si>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</si>
  <si>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</si>
  <si>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</si>
  <si>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</si>
  <si>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</si>
  <si>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</si>
  <si>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</si>
  <si>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</si>
  <si>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</si>
  <si>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</si>
  <si>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</si>
  <si>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</si>
  <si>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</si>
  <si>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</si>
  <si>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</si>
  <si>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</si>
  <si>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</si>
  <si>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</si>
  <si>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</si>
  <si>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</si>
  <si>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</si>
  <si>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</si>
  <si>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</si>
  <si>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</si>
  <si>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</si>
  <si>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</si>
  <si>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</si>
  <si>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</si>
  <si>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</si>
  <si>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</si>
  <si>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</si>
  <si>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</si>
  <si>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</si>
  <si>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</si>
  <si>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</si>
  <si>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</si>
  <si>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</si>
  <si>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</si>
  <si>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</si>
  <si>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</si>
  <si>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</si>
  <si>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</si>
  <si>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</si>
  <si>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</si>
  <si>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</si>
  <si>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</si>
  <si>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</si>
  <si>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</si>
  <si>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</si>
  <si>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</si>
  <si>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</si>
  <si>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</si>
  <si>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</si>
  <si>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</si>
  <si>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</si>
  <si>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</si>
  <si>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</si>
  <si>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</si>
  <si>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</si>
  <si>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</si>
  <si>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</si>
  <si>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</si>
  <si>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</si>
  <si>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</si>
  <si>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</si>
  <si>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</si>
  <si>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</si>
  <si>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</si>
  <si>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</si>
  <si>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</si>
  <si>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</si>
  <si>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</si>
  <si>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</si>
  <si>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</si>
  <si>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</si>
  <si>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</si>
  <si>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</si>
  <si>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</si>
  <si>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</si>
  <si>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</si>
  <si>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</si>
  <si>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</si>
  <si>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</si>
  <si>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</si>
  <si>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</si>
  <si>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</si>
  <si>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</si>
  <si>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</si>
  <si>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</si>
  <si>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</si>
  <si>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</si>
  <si>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</si>
  <si>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</si>
  <si>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</si>
  <si>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</si>
  <si>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</si>
  <si>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</si>
  <si>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</si>
  <si>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</si>
  <si>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</si>
  <si>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</si>
  <si>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</si>
  <si>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</si>
  <si>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</si>
  <si>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</si>
  <si>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</si>
  <si>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</si>
  <si>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</si>
  <si>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</si>
  <si>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</si>
  <si>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</si>
  <si>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</si>
  <si>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</si>
  <si>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</si>
  <si>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</si>
  <si>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</si>
  <si>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</si>
  <si>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</si>
  <si>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</si>
  <si>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</si>
  <si>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</si>
  <si>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</si>
  <si>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</si>
  <si>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</si>
  <si>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</si>
  <si>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</si>
  <si>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</si>
  <si>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</si>
  <si>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</si>
  <si>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</si>
  <si>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</si>
  <si>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</si>
  <si>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</si>
  <si>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</si>
  <si>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</si>
  <si>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</si>
  <si>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</si>
  <si>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</si>
  <si>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</si>
  <si>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</si>
  <si>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</si>
  <si>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</si>
  <si>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</si>
  <si>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</si>
  <si>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</si>
  <si>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</si>
  <si>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</si>
  <si>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</si>
  <si>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</si>
  <si>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</si>
  <si>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</si>
  <si>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</si>
  <si>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</si>
  <si>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</si>
  <si>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</si>
  <si>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</si>
  <si>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</si>
  <si>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</si>
  <si>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</si>
  <si>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</si>
  <si>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</si>
  <si>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</si>
  <si>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</si>
  <si>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</si>
  <si>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</si>
  <si>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</si>
  <si>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</si>
  <si>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</si>
  <si>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</si>
  <si>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</si>
  <si>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</si>
  <si>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</si>
  <si>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</si>
  <si>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</si>
  <si>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</si>
  <si>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</si>
  <si>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</si>
  <si>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</si>
  <si>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</si>
  <si>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</si>
  <si>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</si>
  <si>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</si>
  <si>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</si>
  <si>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</si>
  <si>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</si>
  <si>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</si>
  <si>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</si>
  <si>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</si>
  <si>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</si>
  <si>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</si>
  <si>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</si>
  <si>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</si>
  <si>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</si>
  <si>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</si>
  <si>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</si>
  <si>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</si>
  <si>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</si>
  <si>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</si>
  <si>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</si>
  <si>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</si>
  <si>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</si>
  <si>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</si>
  <si>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</si>
  <si>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</si>
  <si>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</si>
  <si>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</si>
  <si>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</si>
  <si>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</si>
  <si>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</si>
  <si>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</si>
  <si>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</si>
  <si>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</si>
  <si>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</si>
  <si>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</si>
  <si>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</si>
  <si>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</si>
  <si>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</si>
  <si>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</si>
  <si>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</si>
  <si>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</si>
  <si>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</si>
  <si>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</si>
  <si>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</si>
  <si>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</si>
  <si>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</si>
  <si>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</si>
  <si>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</si>
  <si>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</si>
  <si>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</si>
  <si>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</si>
  <si>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</si>
  <si>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</si>
  <si>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</si>
  <si>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</si>
  <si>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</si>
  <si>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</si>
  <si>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</si>
  <si>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</si>
  <si>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</si>
  <si>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</si>
  <si>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</si>
  <si>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</si>
  <si>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</si>
  <si>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</si>
  <si>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</si>
  <si>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</si>
  <si>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</si>
  <si>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</si>
  <si>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</si>
  <si>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</si>
  <si>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</si>
  <si>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</si>
  <si>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</si>
  <si>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</si>
  <si>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</si>
  <si>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</si>
  <si>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</si>
  <si>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</si>
  <si>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</si>
  <si>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</si>
  <si>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</si>
  <si>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</si>
  <si>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</si>
  <si>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</si>
  <si>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</si>
  <si>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</si>
  <si>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</si>
  <si>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</si>
  <si>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</si>
  <si>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</si>
  <si>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</si>
  <si>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</si>
  <si>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</si>
  <si>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</si>
  <si>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</si>
  <si>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</si>
  <si>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</si>
  <si>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</si>
  <si>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</si>
  <si>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</si>
  <si>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</si>
  <si>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</si>
  <si>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</si>
  <si>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</si>
  <si>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</si>
  <si>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</si>
  <si>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</si>
  <si>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</si>
  <si>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</si>
  <si>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</si>
  <si>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</si>
  <si>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</si>
  <si>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</si>
  <si>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</si>
  <si>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</si>
  <si>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</si>
  <si>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</si>
  <si>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</si>
  <si>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</si>
  <si>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</si>
  <si>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</si>
  <si>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</si>
  <si>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</si>
  <si>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</si>
  <si>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</si>
  <si>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</si>
  <si>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</si>
  <si>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</si>
  <si>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</si>
  <si>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</si>
  <si>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</si>
  <si>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</si>
  <si>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</si>
  <si>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</si>
  <si>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</si>
  <si>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</si>
  <si>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</si>
  <si>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</si>
  <si>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</si>
  <si>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</si>
  <si>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</si>
  <si>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</si>
  <si>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</si>
  <si>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</si>
  <si>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</si>
  <si>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</si>
  <si>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</si>
  <si>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</si>
  <si>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</si>
  <si>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</si>
  <si>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</si>
  <si>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</si>
  <si>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</si>
  <si>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</si>
  <si>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</si>
  <si>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</si>
  <si>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</si>
  <si>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</si>
  <si>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</si>
  <si>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</si>
  <si>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</si>
  <si>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</si>
  <si>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</si>
  <si>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</si>
  <si>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</si>
  <si>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</si>
  <si>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</si>
  <si>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</si>
  <si>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</si>
  <si>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</si>
  <si>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</si>
  <si>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</si>
  <si>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</si>
  <si>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</si>
  <si>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</si>
  <si>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</si>
  <si>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</si>
  <si>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</si>
  <si>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</si>
  <si>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</si>
  <si>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</si>
  <si>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</si>
  <si>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</si>
  <si>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</si>
  <si>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</si>
  <si>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</si>
  <si>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</si>
  <si>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</si>
  <si>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</si>
  <si>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</si>
  <si>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</si>
  <si>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</si>
  <si>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</si>
  <si>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</si>
  <si>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</si>
  <si>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</si>
  <si>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</si>
  <si>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</si>
  <si>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</si>
  <si>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</si>
  <si>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</si>
  <si>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</si>
  <si>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</si>
  <si>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</si>
  <si>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</si>
  <si>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</si>
  <si>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</si>
  <si>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</si>
  <si>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</si>
  <si>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</si>
  <si>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</si>
  <si>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</si>
  <si>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</si>
  <si>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</si>
  <si>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</si>
  <si>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</si>
  <si>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</si>
  <si>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</si>
  <si>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</si>
  <si>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</si>
  <si>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</si>
  <si>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</si>
  <si>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</si>
  <si>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</si>
  <si>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</si>
  <si>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</si>
  <si>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</si>
  <si>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</si>
  <si>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</si>
  <si>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</si>
  <si>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</si>
  <si>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</si>
  <si>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</si>
  <si>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</si>
  <si>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</si>
  <si>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</si>
  <si>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</si>
  <si>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</si>
  <si>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</si>
  <si>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</si>
  <si>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</si>
  <si>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</si>
  <si>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</si>
  <si>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</si>
  <si>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</si>
  <si>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</si>
  <si>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</si>
  <si>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</si>
  <si>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</si>
  <si>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</si>
  <si>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</si>
  <si>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</si>
  <si>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</si>
  <si>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</si>
  <si>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</si>
  <si>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</si>
  <si>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</si>
  <si>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</si>
  <si>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</si>
  <si>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</si>
  <si>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</si>
  <si>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</si>
  <si>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</si>
  <si>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</si>
  <si>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</si>
  <si>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</si>
  <si>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</si>
  <si>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</si>
  <si>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</si>
  <si>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</si>
  <si>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</si>
  <si>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</si>
  <si>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</si>
  <si>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</si>
  <si>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</si>
  <si>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</si>
  <si>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</si>
  <si>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</si>
  <si>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</si>
  <si>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</si>
  <si>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</si>
  <si>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</si>
  <si>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</si>
  <si>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</si>
  <si>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</si>
  <si>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</si>
  <si>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</si>
  <si>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</si>
  <si>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</si>
  <si>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</si>
  <si>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</si>
  <si>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</si>
  <si>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</si>
  <si>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</si>
  <si>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</si>
  <si>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</si>
  <si>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</si>
  <si>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</si>
  <si>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</si>
  <si>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</si>
  <si>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</si>
  <si>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</si>
  <si>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</si>
  <si>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</si>
  <si>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</si>
  <si>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</si>
  <si>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</si>
  <si>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</si>
  <si>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</si>
  <si>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</si>
  <si>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</si>
  <si>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</si>
  <si>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</si>
  <si>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</si>
  <si>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</si>
  <si>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</si>
  <si>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</si>
  <si>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</si>
  <si>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</si>
  <si>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</si>
  <si>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</si>
  <si>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</si>
  <si>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</si>
  <si>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</si>
  <si>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</si>
  <si>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</si>
  <si>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</si>
  <si>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</si>
  <si>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</si>
  <si>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</si>
  <si>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</si>
  <si>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</si>
  <si>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</si>
  <si>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</si>
  <si>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</si>
  <si>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</si>
  <si>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</si>
  <si>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</si>
  <si>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</si>
  <si>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</si>
  <si>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</si>
  <si>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</si>
  <si>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</si>
  <si>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</si>
  <si>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</si>
  <si>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</si>
  <si>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</si>
  <si>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</si>
  <si>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</si>
  <si>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</si>
  <si>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</si>
  <si>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</si>
  <si>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</si>
  <si>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</si>
  <si>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</si>
  <si>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</si>
  <si>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</si>
  <si>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</si>
  <si>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</si>
  <si>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</si>
  <si>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</si>
  <si>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</si>
  <si>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</si>
  <si>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</si>
  <si>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</si>
  <si>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</si>
  <si>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</si>
  <si>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</si>
  <si>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</si>
  <si>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</si>
  <si>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</si>
  <si>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</si>
  <si>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</si>
  <si>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</si>
  <si>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</si>
  <si>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</si>
  <si>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</si>
  <si>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</si>
  <si>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</si>
  <si>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</si>
  <si>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</si>
  <si>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</si>
  <si>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</si>
  <si>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</si>
  <si>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</si>
  <si>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</si>
  <si>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</si>
  <si>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</si>
  <si>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</si>
  <si>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</si>
  <si>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</si>
  <si>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</si>
  <si>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</si>
  <si>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</si>
  <si>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</si>
  <si>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</si>
  <si>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</si>
  <si>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</si>
  <si>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</si>
  <si>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</si>
  <si>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</si>
  <si>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</si>
  <si>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</si>
  <si>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</si>
  <si>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</si>
  <si>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</si>
  <si>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</si>
  <si>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</si>
  <si>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</si>
  <si>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</si>
  <si>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</si>
  <si>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</si>
  <si>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</si>
  <si>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</si>
  <si>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</si>
  <si>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</si>
  <si>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</si>
  <si>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</si>
  <si>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</si>
  <si>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</si>
  <si>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</si>
  <si>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</si>
  <si>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</si>
  <si>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</si>
  <si>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</si>
  <si>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</si>
  <si>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</si>
  <si>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</si>
  <si>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</si>
  <si>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</si>
  <si>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</si>
  <si>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</si>
  <si>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</si>
  <si>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</si>
  <si>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</si>
  <si>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</si>
  <si>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</si>
  <si>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</si>
  <si>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</si>
  <si>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</si>
  <si>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</si>
  <si>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</si>
  <si>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</si>
  <si>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</si>
  <si>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</si>
  <si>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</si>
  <si>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</si>
  <si>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</si>
  <si>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</si>
  <si>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</si>
  <si>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</si>
  <si>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</si>
  <si>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</si>
  <si>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</si>
  <si>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</si>
  <si>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</si>
  <si>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</si>
  <si>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</si>
  <si>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</si>
  <si>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</si>
  <si>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</si>
  <si>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</si>
  <si>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</si>
  <si>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</si>
  <si>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</si>
  <si>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</si>
  <si>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</si>
  <si>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</si>
  <si>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</si>
  <si>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</si>
  <si>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</si>
  <si>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</si>
  <si>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</si>
  <si>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</si>
  <si>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</si>
  <si>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</si>
  <si>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</si>
  <si>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</si>
  <si>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</si>
  <si>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</si>
  <si>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</si>
  <si>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</si>
  <si>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</si>
  <si>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</si>
  <si>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</si>
  <si>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</si>
  <si>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</si>
  <si>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</si>
  <si>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</si>
  <si>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</si>
  <si>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</si>
  <si>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</si>
  <si>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</si>
  <si>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</si>
  <si>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</si>
  <si>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</si>
  <si>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</si>
  <si>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</si>
  <si>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</si>
  <si>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</si>
  <si>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</si>
  <si>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</si>
  <si>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</si>
  <si>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</si>
  <si>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</si>
  <si>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</si>
  <si>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</si>
  <si>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</si>
  <si>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</si>
  <si>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</si>
  <si>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</si>
  <si>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</si>
  <si>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</si>
  <si>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</si>
  <si>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</si>
  <si>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</si>
  <si>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</si>
  <si>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</si>
  <si>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</si>
  <si>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</si>
  <si>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</si>
  <si>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</si>
  <si>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</si>
  <si>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</si>
  <si>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</si>
  <si>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</si>
  <si>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</si>
  <si>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</si>
  <si>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</si>
  <si>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</si>
  <si>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</si>
  <si>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</si>
  <si>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</si>
  <si>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</si>
  <si>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</si>
  <si>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</si>
  <si>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</si>
  <si>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</si>
  <si>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</si>
  <si>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</si>
  <si>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</si>
  <si>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</si>
  <si>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</si>
  <si>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</si>
  <si>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</si>
  <si>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</si>
  <si>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</si>
  <si>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</si>
  <si>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</si>
  <si>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</si>
  <si>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</si>
  <si>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</si>
  <si>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</si>
  <si>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</si>
  <si>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</si>
  <si>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</si>
  <si>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</si>
  <si>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</si>
  <si>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</si>
  <si>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</si>
  <si>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</si>
  <si>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</si>
  <si>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</si>
  <si>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</si>
  <si>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</si>
  <si>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</si>
  <si>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</si>
  <si>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</si>
  <si>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</si>
  <si>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</si>
  <si>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</si>
  <si>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</si>
  <si>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</si>
  <si>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</si>
  <si>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</si>
  <si>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</si>
  <si>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</si>
  <si>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</si>
  <si>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</si>
  <si>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</si>
  <si>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</si>
  <si>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</si>
  <si>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</si>
  <si>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</si>
  <si>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</si>
  <si>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</si>
  <si>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</si>
  <si>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</si>
  <si>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</si>
  <si>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</si>
  <si>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</si>
  <si>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</si>
  <si>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</si>
  <si>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</si>
  <si>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</si>
  <si>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</si>
  <si>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</si>
  <si>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</si>
  <si>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</si>
  <si>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</si>
  <si>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</si>
  <si>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</si>
  <si>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</si>
  <si>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</si>
  <si>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</si>
  <si>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</si>
  <si>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</si>
  <si>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</si>
  <si>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</si>
  <si>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</si>
  <si>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</si>
  <si>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</si>
  <si>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</si>
  <si>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</si>
  <si>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</si>
  <si>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</si>
  <si>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</si>
  <si>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</si>
  <si>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</si>
  <si>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</si>
  <si>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</si>
  <si>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</si>
  <si>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</si>
  <si>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</si>
  <si>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</si>
  <si>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</si>
  <si>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</si>
  <si>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</si>
  <si>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</si>
  <si>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</si>
  <si>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</si>
  <si>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</si>
  <si>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</si>
  <si>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</si>
  <si>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</si>
  <si>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</si>
  <si>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</si>
  <si>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</si>
  <si>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</si>
  <si>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</si>
  <si>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</si>
  <si>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</si>
  <si>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</si>
  <si>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</si>
  <si>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</si>
  <si>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</si>
  <si>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</si>
  <si>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</si>
  <si>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</si>
  <si>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</si>
  <si>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</si>
  <si>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</si>
  <si>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</si>
  <si>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</si>
  <si>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</si>
  <si>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</si>
  <si>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</si>
  <si>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</si>
  <si>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</si>
  <si>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</si>
  <si>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</si>
  <si>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</si>
  <si>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</si>
  <si>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</si>
  <si>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</si>
  <si>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</si>
  <si>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</si>
  <si>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</si>
  <si>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</si>
  <si>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</si>
  <si>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</si>
  <si>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</si>
  <si>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</si>
  <si>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</si>
  <si>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</si>
  <si>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</si>
  <si>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</si>
  <si>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</si>
  <si>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</si>
  <si>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</si>
  <si>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</si>
  <si>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</si>
  <si>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</si>
  <si>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</si>
  <si>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</si>
  <si>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</si>
  <si>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</si>
  <si>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</si>
  <si>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</si>
  <si>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</si>
  <si>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</si>
  <si>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</si>
  <si>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</si>
  <si>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</si>
  <si>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</si>
  <si>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</si>
  <si>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</si>
  <si>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</si>
  <si>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</si>
  <si>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</si>
  <si>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</si>
  <si>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</si>
  <si>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</si>
  <si>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</si>
  <si>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</si>
  <si>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</si>
  <si>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</si>
  <si>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</si>
  <si>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</si>
  <si>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</si>
  <si>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</si>
  <si>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</si>
  <si>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</si>
  <si>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</si>
  <si>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</si>
  <si>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</si>
  <si>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</si>
  <si>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</si>
  <si>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</si>
  <si>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</si>
  <si>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</si>
  <si>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</si>
  <si>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</si>
  <si>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</si>
  <si>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</si>
  <si>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</si>
  <si>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</si>
  <si>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</si>
  <si>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</si>
  <si>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</si>
  <si>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</si>
  <si>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</si>
  <si>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</si>
  <si>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</si>
  <si>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</si>
  <si>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</si>
  <si>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</si>
  <si>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</si>
  <si>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</si>
  <si>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</si>
  <si>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</si>
  <si>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</si>
  <si>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</si>
  <si>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</si>
  <si>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</si>
  <si>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</si>
  <si>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</si>
  <si>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</si>
  <si>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</si>
  <si>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</si>
  <si>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</si>
  <si>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</si>
  <si>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</si>
  <si>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</si>
  <si>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</si>
  <si>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</si>
  <si>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</si>
  <si>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</si>
  <si>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</si>
  <si>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</si>
  <si>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</si>
  <si>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</si>
  <si>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</si>
  <si>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</si>
  <si>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</si>
  <si>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</si>
  <si>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</si>
  <si>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</si>
  <si>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</si>
  <si>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</si>
  <si>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</si>
  <si>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</si>
  <si>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</si>
  <si>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</si>
  <si>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</si>
  <si>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</si>
  <si>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</si>
  <si>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</si>
  <si>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</si>
  <si>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</si>
  <si>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</si>
  <si>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</si>
  <si>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</si>
  <si>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</si>
  <si>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</si>
  <si>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</si>
  <si>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</si>
  <si>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</si>
  <si>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</si>
  <si>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</si>
  <si>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</si>
  <si>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</si>
  <si>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</si>
  <si>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</si>
  <si>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</si>
  <si>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</si>
  <si>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</si>
  <si>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</si>
  <si>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</si>
  <si>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</si>
  <si>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</si>
  <si>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</si>
  <si>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</si>
  <si>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</si>
  <si>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</si>
  <si>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</si>
  <si>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</si>
  <si>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</si>
  <si>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</si>
  <si>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</si>
  <si>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</si>
  <si>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</si>
  <si>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</si>
  <si>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</si>
  <si>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</si>
  <si>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</si>
  <si>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</si>
  <si>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</si>
  <si>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</si>
  <si>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</si>
  <si>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</si>
  <si>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</si>
  <si>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</si>
  <si>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</si>
  <si>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</si>
  <si>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</si>
  <si>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</si>
  <si>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</si>
  <si>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</si>
  <si>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</si>
  <si>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</si>
  <si>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</si>
  <si>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</si>
  <si>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</si>
  <si>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</si>
  <si>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</si>
  <si>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</si>
  <si>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</si>
  <si>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</si>
  <si>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</si>
  <si>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</si>
  <si>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</si>
  <si>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</si>
  <si>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</si>
  <si>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</si>
  <si>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</si>
  <si>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</si>
  <si>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</si>
  <si>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</si>
  <si>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</si>
  <si>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</si>
  <si>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</si>
  <si>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</si>
  <si>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</si>
  <si>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</si>
  <si>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</si>
  <si>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</si>
  <si>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</si>
  <si>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</si>
  <si>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</si>
  <si>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</si>
  <si>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</si>
  <si>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</si>
  <si>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</si>
  <si>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</si>
  <si>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</si>
  <si>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</si>
  <si>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</si>
  <si>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</si>
  <si>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</si>
  <si>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</si>
  <si>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</si>
  <si>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</si>
  <si>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</si>
  <si>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</si>
  <si>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</si>
  <si>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</si>
  <si>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</si>
  <si>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</si>
  <si>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</si>
  <si>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</si>
  <si>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</si>
  <si>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</si>
  <si>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</si>
  <si>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</si>
  <si>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</si>
  <si>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</si>
  <si>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</si>
  <si>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</si>
  <si>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</si>
  <si>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</si>
  <si>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</si>
  <si>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</si>
  <si>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</si>
  <si>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</si>
  <si>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</si>
  <si>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</si>
  <si>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</si>
  <si>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</si>
  <si>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</si>
  <si>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</si>
  <si>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</si>
  <si>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</si>
  <si>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</si>
  <si>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</si>
  <si>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</si>
  <si>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</si>
  <si>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</si>
  <si>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</si>
  <si>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</si>
  <si>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</si>
  <si>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</si>
  <si>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</si>
  <si>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</si>
  <si>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</si>
  <si>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</si>
  <si>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</si>
  <si>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</si>
  <si>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</si>
  <si>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</si>
  <si>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</si>
  <si>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</si>
  <si>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</si>
  <si>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</si>
  <si>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</si>
  <si>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</si>
  <si>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</si>
  <si>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</si>
  <si>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</si>
  <si>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</si>
  <si>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</si>
  <si>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</si>
  <si>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</si>
  <si>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</si>
  <si>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</si>
  <si>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</si>
  <si>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</si>
  <si>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</si>
  <si>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</si>
  <si>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</si>
  <si>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</si>
  <si>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</si>
  <si>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</si>
  <si>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</si>
  <si>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</si>
  <si>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</si>
  <si>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</si>
  <si>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</si>
  <si>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</si>
  <si>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</si>
  <si>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</si>
  <si>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</si>
  <si>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</si>
  <si>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</si>
  <si>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</si>
  <si>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</si>
  <si>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</si>
  <si>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</si>
  <si>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</si>
  <si>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</si>
  <si>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</si>
  <si>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</si>
  <si>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</si>
  <si>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</si>
  <si>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</si>
  <si>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</si>
  <si>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</si>
  <si>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</si>
  <si>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</si>
  <si>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</si>
  <si>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</si>
  <si>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</si>
  <si>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</si>
  <si>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</si>
  <si>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</si>
  <si>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</si>
  <si>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</si>
  <si>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</si>
  <si>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</si>
  <si>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</si>
  <si>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</si>
  <si>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</si>
  <si>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</si>
  <si>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</si>
  <si>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</si>
  <si>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</si>
  <si>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</si>
  <si>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</si>
  <si>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</si>
  <si>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</si>
  <si>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</si>
  <si>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</si>
  <si>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</si>
  <si>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</si>
  <si>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</si>
  <si>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</si>
  <si>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</si>
  <si>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</si>
  <si>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</si>
  <si>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</si>
  <si>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</si>
  <si>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</si>
  <si>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</si>
  <si>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</si>
  <si>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</si>
  <si>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</si>
  <si>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</si>
  <si>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</si>
  <si>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</si>
  <si>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</si>
  <si>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</si>
  <si>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</si>
  <si>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</si>
  <si>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</si>
  <si>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</si>
  <si>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</si>
  <si>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</si>
  <si>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</si>
  <si>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</si>
  <si>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</si>
  <si>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</si>
  <si>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</si>
  <si>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</si>
  <si>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</si>
  <si>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</si>
  <si>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</si>
  <si>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</si>
  <si>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</si>
  <si>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</si>
  <si>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</si>
  <si>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</si>
  <si>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</si>
  <si>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</si>
  <si>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</si>
  <si>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</si>
  <si>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</si>
  <si>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</si>
  <si>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</si>
  <si>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</si>
  <si>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</si>
  <si>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</si>
  <si>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</si>
  <si>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</si>
  <si>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</si>
  <si>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</si>
  <si>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</si>
  <si>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</si>
  <si>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</si>
  <si>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</si>
  <si>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</si>
  <si>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</si>
  <si>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</si>
  <si>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</si>
  <si>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</si>
  <si>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</si>
  <si>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</si>
  <si>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</si>
  <si>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</si>
  <si>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</si>
  <si>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</si>
  <si>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</si>
  <si>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</si>
  <si>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</si>
  <si>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</si>
  <si>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</si>
  <si>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</si>
  <si>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</si>
  <si>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</si>
  <si>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</si>
  <si>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</si>
  <si>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</si>
  <si>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</si>
  <si>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</si>
  <si>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</si>
  <si>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</si>
  <si>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</si>
  <si>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</si>
  <si>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</si>
  <si>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</si>
  <si>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</si>
  <si>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</si>
  <si>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</si>
  <si>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</si>
  <si>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</si>
  <si>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</si>
  <si>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</si>
  <si>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</si>
  <si>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</si>
  <si>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</si>
  <si>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</si>
  <si>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</si>
  <si>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</si>
  <si>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</si>
  <si>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</si>
  <si>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</si>
  <si>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</si>
  <si>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</si>
  <si>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</si>
  <si>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</si>
  <si>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</si>
  <si>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</si>
  <si>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</si>
  <si>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</si>
  <si>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</si>
  <si>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</si>
  <si>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</si>
  <si>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</si>
  <si>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</si>
  <si>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</si>
  <si>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</si>
  <si>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</si>
  <si>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</si>
  <si>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</si>
  <si>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</si>
  <si>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</si>
  <si>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</si>
  <si>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</si>
  <si>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</si>
  <si>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</si>
  <si>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</si>
  <si>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</si>
  <si>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</si>
  <si>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</si>
  <si>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</si>
  <si>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</si>
  <si>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</si>
  <si>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</si>
  <si>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</si>
  <si>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</si>
  <si>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</si>
  <si>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</si>
  <si>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</si>
  <si>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</si>
  <si>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</si>
  <si>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</si>
  <si>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</si>
  <si>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</si>
  <si>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</si>
  <si>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</si>
  <si>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</si>
  <si>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</si>
  <si>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</si>
  <si>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</si>
  <si>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</si>
  <si>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</si>
  <si>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</si>
  <si>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</si>
  <si>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</si>
  <si>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</si>
  <si>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</si>
  <si>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</si>
  <si>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</si>
  <si>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</si>
  <si>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</si>
  <si>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</si>
  <si>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</si>
  <si>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</si>
  <si>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</si>
  <si>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</si>
  <si>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</si>
  <si>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</si>
  <si>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</si>
  <si>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</si>
  <si>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</si>
  <si>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</si>
  <si>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</si>
  <si>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</si>
  <si>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</si>
  <si>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</si>
  <si>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</si>
  <si>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</si>
  <si>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</si>
  <si>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</si>
  <si>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</si>
  <si>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</si>
  <si>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</si>
  <si>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</si>
  <si>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</si>
  <si>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</si>
  <si>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</si>
  <si>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</si>
  <si>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</si>
  <si>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</si>
  <si>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</si>
  <si>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</si>
  <si>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</si>
  <si>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</si>
  <si>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</si>
  <si>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</si>
  <si>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</si>
  <si>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</si>
  <si>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</si>
  <si>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</si>
  <si>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</si>
  <si>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</si>
  <si>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</si>
  <si>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</si>
  <si>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</si>
  <si>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</si>
  <si>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</si>
  <si>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</si>
  <si>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</si>
  <si>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</si>
  <si>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</si>
  <si>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</si>
  <si>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</si>
  <si>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</si>
  <si>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</si>
  <si>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</si>
  <si>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</si>
  <si>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</si>
  <si>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</si>
  <si>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</si>
  <si>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</si>
  <si>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</si>
  <si>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</si>
  <si>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</si>
  <si>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</si>
  <si>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</si>
  <si>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</si>
  <si>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</si>
  <si>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</si>
  <si>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</si>
  <si>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</si>
  <si>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</si>
  <si>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</si>
  <si>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</si>
  <si>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</si>
  <si>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</si>
  <si>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</si>
  <si>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</si>
  <si>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</si>
  <si>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</si>
  <si>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</si>
  <si>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</si>
  <si>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</si>
  <si>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</si>
  <si>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</si>
  <si>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</si>
  <si>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</si>
  <si>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</si>
  <si>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</si>
  <si>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</si>
  <si>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</si>
  <si>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</si>
  <si>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</si>
  <si>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</si>
  <si>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</si>
  <si>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</si>
  <si>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</si>
  <si>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</si>
  <si>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</si>
  <si>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</si>
  <si>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</si>
  <si>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</si>
  <si>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</si>
  <si>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</si>
  <si>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</si>
  <si>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</si>
  <si>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</si>
  <si>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</si>
  <si>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</si>
  <si>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</si>
  <si>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</si>
  <si>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</si>
  <si>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</si>
  <si>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</si>
  <si>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</si>
  <si>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</si>
  <si>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</si>
  <si>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</si>
  <si>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</si>
  <si>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</si>
  <si>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</si>
  <si>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</si>
  <si>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</si>
  <si>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</si>
  <si>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</si>
  <si>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</si>
  <si>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</si>
  <si>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</si>
  <si>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</si>
  <si>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</si>
  <si>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</si>
  <si>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</si>
  <si>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</si>
  <si>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</si>
  <si>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</si>
  <si>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</si>
  <si>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</si>
  <si>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</si>
  <si>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</si>
  <si>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</si>
  <si>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</si>
  <si>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</si>
  <si>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</si>
  <si>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</si>
  <si>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</si>
  <si>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</si>
  <si>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</si>
  <si>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</si>
  <si>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</si>
  <si>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</si>
  <si>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</si>
  <si>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</si>
  <si>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</si>
  <si>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</si>
  <si>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</si>
  <si>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</si>
  <si>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</si>
  <si>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</si>
  <si>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</si>
  <si>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</si>
  <si>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</si>
  <si>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</si>
  <si>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</si>
  <si>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</si>
  <si>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</si>
  <si>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</si>
  <si>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</si>
  <si>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</si>
  <si>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</si>
  <si>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</si>
  <si>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</si>
  <si>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</si>
  <si>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</si>
  <si>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</si>
  <si>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</si>
  <si>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</si>
  <si>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</si>
  <si>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</si>
  <si>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</si>
  <si>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</si>
  <si>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</si>
  <si>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</si>
  <si>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</si>
  <si>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</si>
  <si>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</si>
  <si>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</si>
  <si>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</si>
  <si>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</si>
  <si>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</si>
  <si>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</si>
  <si>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</si>
  <si>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</si>
  <si>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</si>
  <si>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</si>
  <si>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</si>
  <si>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</si>
  <si>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</si>
  <si>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</si>
  <si>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</si>
  <si>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</si>
  <si>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</si>
  <si>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</si>
  <si>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</si>
  <si>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</si>
  <si>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</si>
  <si>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</si>
  <si>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</si>
  <si>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</si>
  <si>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</si>
  <si>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</si>
  <si>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</si>
  <si>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</si>
  <si>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</si>
  <si>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</si>
  <si>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</si>
  <si>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</si>
  <si>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</si>
  <si>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</si>
  <si>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</si>
  <si>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</si>
  <si>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</si>
  <si>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</si>
  <si>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</si>
  <si>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</si>
  <si>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</si>
  <si>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</si>
  <si>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</si>
  <si>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</si>
  <si>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</si>
  <si>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</si>
  <si>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</si>
  <si>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</si>
  <si>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</si>
  <si>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</si>
  <si>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</si>
  <si>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</si>
  <si>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</si>
  <si>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</si>
  <si>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</si>
  <si>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</si>
  <si>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</si>
  <si>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</si>
  <si>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</si>
  <si>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</si>
  <si>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</si>
  <si>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</si>
  <si>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</si>
  <si>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</si>
  <si>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</si>
  <si>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</si>
  <si>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</si>
  <si>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</si>
  <si>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</si>
  <si>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</si>
  <si>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</si>
  <si>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</si>
  <si>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</si>
  <si>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</si>
  <si>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</si>
  <si>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</si>
  <si>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</si>
  <si>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</si>
  <si>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</si>
  <si>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</si>
  <si>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</si>
  <si>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</si>
  <si>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</si>
  <si>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</si>
  <si>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</si>
  <si>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</si>
  <si>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</si>
  <si>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</si>
  <si>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</si>
  <si>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</si>
  <si>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</si>
  <si>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</si>
  <si>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</si>
  <si>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</si>
  <si>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</si>
  <si>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</si>
  <si>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</si>
  <si>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</si>
  <si>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</si>
  <si>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</si>
  <si>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</si>
  <si>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</si>
  <si>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</si>
  <si>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</si>
  <si>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</si>
  <si>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</si>
  <si>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</si>
  <si>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</si>
  <si>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</si>
  <si>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</si>
  <si>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</si>
  <si>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</si>
  <si>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</si>
  <si>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</si>
  <si>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</si>
  <si>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</si>
  <si>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</si>
  <si>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</si>
  <si>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</si>
  <si>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</si>
  <si>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</si>
  <si>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</si>
  <si>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</si>
  <si>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</si>
  <si>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</si>
  <si>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</si>
  <si>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</si>
  <si>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</si>
  <si>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</si>
  <si>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</si>
  <si>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</si>
  <si>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</si>
  <si>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</si>
  <si>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</si>
  <si>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</si>
  <si>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</si>
  <si>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</si>
  <si>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</si>
  <si>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</si>
  <si>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</si>
  <si>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</si>
  <si>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</si>
  <si>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</si>
  <si>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</si>
  <si>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</si>
  <si>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</si>
  <si>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</si>
  <si>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</si>
  <si>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</si>
  <si>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</si>
  <si>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</si>
  <si>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</si>
  <si>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</si>
  <si>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</si>
  <si>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</si>
  <si>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</si>
  <si>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</si>
  <si>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</si>
  <si>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</si>
  <si>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</si>
  <si>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</si>
  <si>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</si>
  <si>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</si>
  <si>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</si>
  <si>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</si>
  <si>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</si>
  <si>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</si>
  <si>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</si>
  <si>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</si>
  <si>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</si>
  <si>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</si>
  <si>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</si>
  <si>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</si>
  <si>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</si>
  <si>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</si>
  <si>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</si>
  <si>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</si>
  <si>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</si>
  <si>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</si>
  <si>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</si>
  <si>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</si>
  <si>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</si>
  <si>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</si>
  <si>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</si>
  <si>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</si>
  <si>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</si>
  <si>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</si>
  <si>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</si>
  <si>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</si>
  <si>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</si>
  <si>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</si>
  <si>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</si>
  <si>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</si>
  <si>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</si>
  <si>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</si>
  <si>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</si>
  <si>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</si>
  <si>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</si>
  <si>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</si>
  <si>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</si>
  <si>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</si>
  <si>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</si>
  <si>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</si>
  <si>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</si>
  <si>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</si>
  <si>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</si>
  <si>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</si>
  <si>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</si>
  <si>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</si>
  <si>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</si>
  <si>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</si>
  <si>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</si>
  <si>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</si>
  <si>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</si>
  <si>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</si>
  <si>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</si>
  <si>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</si>
  <si>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</si>
  <si>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</si>
  <si>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</si>
  <si>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</si>
  <si>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</si>
  <si>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</si>
  <si>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</si>
  <si>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</si>
  <si>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</si>
  <si>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</si>
  <si>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</si>
  <si>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</si>
  <si>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</si>
  <si>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</si>
  <si>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</si>
  <si>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</si>
  <si>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</si>
  <si>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</si>
  <si>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</si>
  <si>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</si>
  <si>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</si>
  <si>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</si>
  <si>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</si>
  <si>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</si>
  <si>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</si>
  <si>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</si>
  <si>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</si>
  <si>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</si>
  <si>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</si>
  <si>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</si>
  <si>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</si>
  <si>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</si>
  <si>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</si>
  <si>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</si>
  <si>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</si>
  <si>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</si>
  <si>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</si>
  <si>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</si>
  <si>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</si>
  <si>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</si>
  <si>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</si>
  <si>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</si>
  <si>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</si>
  <si>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</si>
  <si>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</si>
  <si>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</si>
  <si>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</si>
  <si>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</si>
  <si>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</si>
  <si>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</si>
  <si>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</si>
  <si>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</si>
  <si>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</si>
  <si>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</si>
  <si>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</si>
  <si>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</si>
  <si>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</si>
  <si>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</si>
  <si>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</si>
  <si>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</si>
  <si>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</si>
  <si>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</si>
  <si>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</si>
  <si>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</si>
  <si>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</si>
  <si>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</si>
  <si>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</si>
  <si>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</si>
  <si>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</si>
  <si>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</si>
  <si>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</si>
  <si>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</si>
  <si>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</si>
  <si>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</si>
  <si>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</si>
  <si>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</si>
  <si>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</si>
  <si>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</si>
  <si>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</si>
  <si>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</si>
  <si>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</si>
  <si>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</si>
  <si>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</si>
  <si>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</si>
  <si>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</si>
  <si>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</si>
  <si>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</si>
  <si>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</si>
  <si>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</si>
  <si>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</si>
  <si>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</si>
  <si>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</si>
  <si>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</si>
  <si>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</si>
  <si>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</si>
  <si>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</si>
  <si>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</si>
  <si>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</si>
  <si>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</si>
  <si>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</si>
  <si>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</si>
  <si>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</si>
  <si>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</si>
  <si>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</si>
  <si>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</si>
  <si>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</si>
  <si>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</si>
  <si>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</si>
  <si>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</si>
  <si>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</si>
  <si>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</si>
  <si>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</si>
  <si>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</si>
  <si>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</si>
  <si>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</si>
  <si>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</si>
  <si>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</si>
  <si>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</si>
  <si>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</si>
  <si>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</si>
  <si>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</si>
  <si>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</si>
  <si>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</si>
  <si>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</si>
  <si>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</si>
  <si>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</si>
  <si>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</si>
  <si>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</si>
  <si>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</si>
  <si>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</si>
  <si>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</si>
  <si>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</si>
  <si>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</si>
  <si>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</si>
  <si>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</si>
  <si>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</si>
  <si>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</si>
  <si>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</si>
  <si>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</si>
  <si>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</si>
  <si>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</si>
  <si>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</si>
  <si>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</si>
  <si>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</si>
  <si>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</si>
  <si>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</si>
  <si>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</si>
  <si>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</si>
  <si>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</si>
  <si>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</si>
  <si>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</si>
  <si>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</si>
  <si>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</si>
  <si>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</si>
  <si>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</si>
  <si>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</si>
  <si>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</si>
  <si>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</si>
  <si>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</si>
  <si>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</si>
  <si>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</si>
  <si>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</si>
  <si>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</si>
  <si>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</si>
  <si>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</si>
  <si>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</si>
  <si>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</si>
  <si>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</si>
  <si>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</si>
  <si>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</si>
  <si>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</si>
  <si>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</si>
  <si>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</si>
  <si>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</si>
  <si>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</si>
  <si>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</si>
  <si>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</si>
  <si>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</si>
  <si>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</si>
  <si>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</si>
  <si>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</si>
  <si>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</si>
  <si>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</si>
  <si>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</si>
  <si>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</si>
  <si>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</si>
  <si>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</si>
  <si>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</si>
  <si>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</si>
  <si>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</si>
  <si>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</si>
  <si>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</si>
  <si>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</si>
  <si>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</si>
  <si>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</si>
  <si>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</si>
  <si>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</si>
  <si>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</si>
  <si>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</si>
  <si>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</si>
  <si>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</si>
  <si>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</si>
  <si>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</si>
  <si>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</si>
  <si>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</si>
  <si>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</si>
  <si>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</si>
  <si>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</si>
  <si>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</si>
  <si>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</si>
  <si>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</si>
  <si>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</si>
  <si>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</si>
  <si>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</si>
  <si>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</si>
  <si>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</si>
  <si>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</si>
  <si>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</si>
  <si>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</si>
  <si>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</si>
  <si>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</si>
  <si>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</si>
  <si>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</si>
  <si>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</si>
  <si>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</si>
  <si>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</si>
  <si>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</si>
  <si>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</si>
  <si>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</si>
  <si>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</si>
  <si>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</si>
  <si>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</si>
  <si>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</si>
  <si>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</si>
  <si>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</si>
  <si>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</si>
  <si>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</si>
  <si>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</si>
  <si>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</si>
  <si>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</si>
  <si>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</si>
  <si>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</si>
  <si>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</si>
  <si>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</si>
  <si>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</si>
  <si>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</si>
  <si>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</si>
  <si>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</si>
  <si>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</si>
  <si>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</si>
  <si>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</si>
  <si>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</si>
  <si>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</si>
  <si>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</si>
  <si>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</si>
  <si>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</si>
  <si>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</si>
  <si>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</si>
  <si>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</si>
  <si>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</si>
  <si>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</si>
  <si>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</si>
  <si>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</si>
  <si>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</si>
  <si>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</si>
  <si>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</si>
  <si>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</si>
  <si>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</si>
  <si>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</si>
  <si>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</si>
  <si>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</si>
  <si>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</si>
  <si>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</si>
  <si>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</si>
  <si>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</si>
  <si>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</si>
  <si>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</si>
  <si>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</si>
  <si>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</si>
  <si>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</si>
  <si>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</si>
  <si>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</si>
  <si>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</si>
  <si>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</si>
  <si>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</si>
  <si>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</si>
  <si>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</si>
  <si>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</si>
  <si>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</si>
  <si>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</si>
  <si>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</si>
  <si>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</si>
  <si>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</si>
  <si>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</si>
  <si>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</si>
  <si>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</si>
  <si>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</si>
  <si>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</si>
  <si>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</si>
  <si>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</si>
  <si>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</si>
  <si>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</si>
  <si>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</si>
  <si>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</si>
  <si>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</si>
  <si>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</si>
  <si>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</si>
  <si>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</si>
  <si>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</si>
  <si>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</si>
  <si>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</si>
  <si>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</si>
  <si>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</si>
  <si>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</si>
  <si>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</si>
  <si>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</si>
  <si>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</si>
  <si>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</si>
  <si>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</si>
  <si>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</si>
  <si>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</si>
  <si>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</si>
  <si>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</si>
  <si>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</si>
  <si>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</si>
  <si>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</si>
  <si>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</si>
  <si>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</si>
  <si>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</si>
  <si>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</si>
  <si>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</si>
  <si>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</si>
  <si>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</si>
  <si>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</si>
  <si>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</si>
  <si>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</si>
  <si>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</si>
  <si>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</si>
  <si>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</si>
  <si>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</si>
  <si>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</si>
  <si>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</si>
  <si>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</si>
  <si>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</si>
  <si>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</si>
  <si>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</si>
  <si>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</si>
  <si>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</si>
  <si>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</si>
  <si>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</si>
  <si>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</si>
  <si>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</si>
  <si>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</si>
  <si>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</si>
  <si>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</si>
  <si>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</si>
  <si>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</si>
  <si>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</si>
  <si>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</si>
  <si>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</si>
  <si>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</si>
  <si>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</si>
  <si>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</si>
  <si>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</si>
  <si>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</si>
  <si>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</si>
  <si>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</si>
  <si>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</si>
  <si>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</si>
  <si>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</si>
  <si>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</si>
  <si>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</si>
  <si>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</si>
  <si>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</si>
  <si>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</si>
  <si>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</si>
  <si>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</si>
  <si>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</si>
  <si>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</si>
  <si>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</si>
  <si>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</si>
  <si>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</si>
  <si>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</si>
  <si>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</si>
  <si>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</si>
  <si>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</si>
  <si>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</si>
  <si>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</si>
  <si>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</si>
  <si>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</si>
  <si>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</si>
  <si>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</si>
  <si>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</si>
  <si>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</si>
  <si>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</si>
  <si>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</si>
  <si>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</si>
  <si>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</si>
  <si>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</si>
  <si>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</si>
  <si>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</si>
  <si>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</si>
  <si>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</si>
  <si>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</si>
  <si>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</si>
  <si>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</si>
  <si>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</si>
  <si>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</si>
  <si>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</si>
  <si>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</si>
  <si>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</si>
  <si>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</si>
  <si>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</si>
  <si>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</si>
  <si>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</si>
  <si>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</si>
  <si>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</si>
  <si>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</si>
  <si>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</si>
  <si>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</si>
  <si>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</si>
  <si>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</si>
  <si>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</si>
  <si>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</si>
  <si>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</si>
  <si>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</si>
  <si>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</si>
  <si>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</si>
  <si>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</si>
  <si>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</si>
  <si>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</si>
  <si>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</si>
  <si>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</si>
  <si>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</si>
  <si>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</si>
  <si>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</si>
  <si>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</si>
  <si>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</si>
  <si>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</si>
  <si>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</si>
  <si>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</si>
  <si>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</si>
  <si>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</si>
  <si>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</si>
  <si>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</si>
  <si>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</si>
  <si>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</si>
  <si>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</si>
  <si>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</si>
  <si>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</si>
  <si>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</si>
  <si>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</si>
  <si>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</si>
  <si>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</si>
  <si>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</si>
  <si>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</si>
  <si>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</si>
  <si>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</si>
  <si>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</si>
  <si>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</si>
  <si>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</si>
  <si>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</si>
  <si>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</si>
  <si>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</si>
  <si>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</si>
  <si>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</si>
  <si>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</si>
  <si>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</si>
  <si>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</si>
  <si>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</si>
  <si>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</si>
  <si>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</si>
  <si>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</si>
  <si>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</si>
  <si>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</si>
  <si>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</si>
  <si>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</si>
  <si>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</si>
  <si>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</si>
  <si>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</si>
  <si>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</si>
  <si>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</si>
  <si>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</si>
  <si>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</si>
  <si>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</si>
  <si>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</si>
  <si>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</si>
  <si>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</si>
  <si>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</si>
  <si>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</si>
  <si>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</si>
  <si>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</si>
  <si>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</si>
  <si>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</si>
  <si>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</si>
  <si>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</si>
  <si>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</si>
  <si>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</si>
  <si>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</si>
  <si>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</si>
  <si>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</si>
  <si>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</si>
  <si>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</si>
  <si>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</si>
  <si>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</si>
  <si>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</si>
  <si>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</si>
  <si>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</si>
  <si>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</si>
  <si>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</si>
  <si>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</si>
  <si>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</si>
  <si>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</si>
  <si>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</si>
  <si>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</si>
  <si>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</si>
  <si>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</si>
  <si>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</si>
  <si>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</si>
  <si>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</si>
  <si>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</si>
  <si>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</si>
  <si>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</si>
  <si>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</si>
  <si>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</si>
  <si>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</si>
  <si>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</si>
  <si>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</si>
  <si>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</si>
  <si>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</si>
  <si>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</si>
  <si>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</si>
  <si>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</si>
  <si>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</si>
  <si>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</si>
  <si>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</si>
  <si>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</si>
  <si>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</si>
  <si>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</si>
  <si>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</si>
  <si>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</si>
  <si>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</si>
  <si>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</si>
  <si>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</si>
  <si>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</si>
  <si>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</si>
  <si>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</si>
  <si>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</si>
  <si>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</si>
  <si>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</si>
  <si>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</si>
  <si>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</si>
  <si>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</si>
  <si>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</si>
  <si>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</si>
  <si>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</si>
  <si>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</si>
  <si>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</si>
  <si>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</si>
  <si>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</si>
  <si>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</si>
  <si>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</si>
  <si>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</si>
  <si>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</si>
  <si>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</si>
  <si>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</si>
  <si>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</si>
  <si>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</si>
  <si>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</si>
  <si>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</si>
  <si>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</si>
  <si>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</si>
  <si>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</si>
  <si>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</si>
  <si>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</si>
  <si>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</si>
  <si>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</si>
  <si>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</si>
  <si>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</si>
  <si>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</si>
  <si>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</si>
  <si>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</si>
  <si>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</si>
  <si>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</si>
  <si>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</si>
  <si>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</si>
  <si>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</si>
  <si>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</si>
  <si>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</si>
  <si>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</si>
  <si>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</si>
  <si>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</si>
  <si>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</si>
  <si>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</si>
  <si>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</si>
  <si>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</si>
  <si>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</si>
  <si>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</si>
  <si>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</si>
  <si>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</si>
  <si>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</si>
  <si>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</si>
  <si>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</si>
  <si>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</si>
  <si>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</si>
  <si>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</si>
  <si>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</si>
  <si>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</si>
  <si>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</si>
  <si>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</si>
  <si>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</si>
  <si>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</si>
  <si>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</si>
  <si>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</si>
  <si>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</si>
  <si>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</si>
  <si>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</si>
  <si>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</si>
  <si>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</si>
  <si>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</si>
  <si>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</si>
  <si>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</si>
  <si>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</si>
  <si>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</si>
  <si>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</si>
  <si>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</si>
  <si>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</si>
  <si>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</si>
  <si>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</si>
  <si>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</si>
  <si>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</si>
  <si>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</si>
  <si>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</si>
  <si>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</si>
  <si>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</si>
  <si>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</si>
  <si>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</si>
  <si>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</si>
  <si>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</si>
  <si>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</si>
  <si>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</si>
  <si>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</si>
  <si>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</si>
  <si>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</si>
  <si>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</si>
  <si>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</si>
  <si>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</si>
  <si>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</si>
  <si>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</si>
  <si>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</si>
  <si>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</si>
  <si>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</si>
  <si>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</si>
  <si>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</si>
  <si>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</si>
  <si>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</si>
  <si>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</si>
  <si>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</si>
  <si>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</si>
  <si>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</si>
  <si>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</si>
  <si>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</si>
  <si>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</si>
  <si>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</si>
  <si>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</si>
  <si>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</si>
  <si>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</si>
  <si>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</si>
  <si>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</si>
  <si>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</si>
  <si>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</si>
  <si>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</si>
  <si>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</si>
  <si>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</si>
  <si>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</si>
  <si>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</si>
  <si>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</si>
  <si>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</si>
  <si>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</si>
  <si>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</si>
  <si>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</si>
  <si>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</si>
  <si>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</si>
  <si>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</si>
  <si>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</si>
  <si>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</si>
  <si>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</si>
  <si>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</si>
  <si>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</si>
  <si>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</si>
  <si>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</si>
  <si>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</si>
  <si>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</si>
  <si>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</si>
  <si>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</si>
  <si>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</si>
  <si>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</si>
  <si>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</si>
  <si>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</si>
  <si>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</si>
  <si>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</si>
  <si>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</si>
  <si>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</si>
  <si>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</si>
  <si>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</si>
  <si>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</si>
  <si>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</si>
  <si>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</si>
  <si>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</si>
  <si>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</si>
  <si>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</si>
  <si>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</si>
  <si>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</si>
  <si>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</si>
  <si>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</si>
  <si>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</si>
  <si>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</si>
  <si>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</si>
  <si>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</si>
  <si>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</si>
  <si>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</si>
  <si>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</si>
  <si>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</si>
  <si>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</si>
  <si>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</si>
  <si>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</si>
  <si>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</si>
  <si>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</si>
  <si>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</si>
  <si>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</si>
  <si>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</si>
  <si>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</si>
  <si>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</si>
  <si>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</si>
  <si>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</si>
  <si>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</si>
  <si>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</si>
  <si>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</si>
  <si>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</si>
  <si>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</si>
  <si>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</si>
  <si>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</si>
  <si>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</si>
  <si>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</si>
  <si>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</si>
  <si>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</si>
  <si>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</si>
  <si>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</si>
  <si>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</si>
  <si>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</si>
  <si>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</si>
  <si>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</si>
  <si>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</si>
  <si>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</si>
  <si>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</si>
  <si>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</si>
  <si>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</si>
  <si>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</si>
  <si>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</si>
  <si>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</si>
  <si>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</si>
  <si>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</si>
  <si>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</si>
  <si>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</si>
  <si>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</si>
  <si>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</si>
  <si>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</si>
  <si>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</si>
  <si>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</si>
  <si>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</si>
  <si>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</si>
  <si>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</si>
  <si>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</si>
  <si>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</si>
  <si>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</si>
  <si>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</si>
  <si>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</si>
  <si>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</si>
  <si>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</si>
  <si>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</si>
  <si>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</si>
  <si>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</si>
  <si>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</si>
  <si>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</si>
  <si>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</si>
  <si>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</si>
  <si>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</si>
  <si>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</si>
  <si>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</si>
  <si>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</si>
  <si>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</si>
  <si>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</si>
  <si>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</si>
  <si>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</si>
  <si>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</si>
  <si>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</si>
  <si>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</si>
  <si>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</si>
  <si>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</si>
  <si>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</si>
  <si>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</si>
  <si>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</si>
  <si>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</si>
  <si>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</si>
  <si>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</si>
  <si>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</si>
  <si>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</si>
  <si>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</si>
  <si>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</si>
  <si>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</si>
  <si>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</si>
  <si>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</si>
  <si>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</si>
  <si>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</si>
  <si>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</si>
  <si>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</si>
  <si>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</si>
  <si>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</si>
  <si>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</si>
  <si>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</si>
  <si>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</si>
  <si>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</si>
  <si>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</si>
  <si>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</si>
  <si>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</si>
  <si>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</si>
  <si>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</si>
  <si>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</si>
  <si>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</si>
  <si>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</si>
  <si>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</si>
  <si>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</si>
  <si>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</si>
  <si>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</si>
  <si>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</si>
  <si>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</si>
  <si>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</si>
  <si>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</si>
  <si>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</si>
  <si>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</si>
  <si>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</si>
  <si>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</si>
  <si>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</si>
  <si>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</si>
  <si>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</si>
  <si>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</si>
  <si>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</si>
  <si>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</si>
  <si>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</si>
  <si>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</si>
  <si>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</si>
  <si>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</si>
  <si>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</si>
  <si>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</si>
  <si>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</si>
  <si>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</si>
  <si>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</si>
  <si>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</si>
  <si>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</si>
  <si>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</si>
  <si>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</si>
  <si>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</si>
  <si>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</si>
  <si>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</si>
  <si>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</si>
  <si>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</si>
  <si>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</si>
  <si>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</si>
  <si>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</si>
  <si>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</si>
  <si>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</si>
  <si>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</si>
  <si>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</si>
  <si>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</si>
  <si>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</si>
  <si>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</si>
  <si>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</si>
  <si>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</si>
  <si>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</si>
  <si>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</si>
  <si>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</si>
  <si>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</si>
  <si>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</si>
  <si>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</si>
  <si>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</si>
  <si>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</si>
  <si>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</si>
  <si>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</si>
  <si>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</si>
  <si>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</si>
  <si>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</si>
  <si>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</si>
  <si>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</si>
  <si>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</si>
  <si>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</si>
  <si>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</si>
  <si>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</si>
  <si>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</si>
  <si>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</si>
  <si>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</si>
  <si>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</si>
  <si>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</si>
  <si>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</si>
  <si>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</si>
  <si>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</si>
  <si>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</si>
  <si>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</si>
  <si>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</si>
  <si>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</si>
  <si>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</si>
  <si>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</si>
  <si>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</si>
  <si>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</si>
  <si>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</si>
  <si>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</si>
  <si>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</si>
  <si>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</si>
  <si>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</si>
  <si>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</si>
  <si>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</si>
  <si>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</si>
  <si>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</si>
  <si>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</si>
  <si>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</si>
  <si>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</si>
  <si>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</si>
  <si>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</si>
  <si>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</si>
  <si>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</si>
  <si>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</si>
  <si>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</si>
  <si>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</si>
  <si>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</si>
  <si>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</si>
  <si>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</si>
  <si>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</si>
  <si>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</si>
  <si>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</si>
  <si>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</si>
  <si>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</si>
  <si>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</si>
  <si>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</si>
  <si>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</si>
  <si>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</si>
  <si>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</si>
  <si>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</si>
  <si>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</si>
  <si>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</si>
  <si>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</si>
  <si>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</si>
  <si>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</si>
  <si>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</si>
  <si>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</si>
  <si>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</si>
  <si>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</si>
  <si>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</si>
  <si>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</si>
  <si>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</si>
  <si>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</si>
  <si>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</si>
  <si>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</si>
  <si>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</si>
  <si>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</si>
  <si>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</si>
  <si>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</si>
  <si>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</si>
  <si>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</si>
  <si>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</si>
  <si>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</si>
  <si>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</si>
  <si>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</si>
  <si>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</si>
  <si>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</si>
  <si>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</si>
  <si>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</si>
  <si>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</si>
  <si>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</si>
  <si>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</si>
  <si>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</si>
  <si>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</si>
  <si>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</si>
  <si>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</si>
  <si>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</si>
  <si>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</si>
  <si>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</si>
  <si>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</si>
  <si>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</si>
  <si>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</si>
  <si>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</si>
  <si>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</si>
  <si>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</si>
  <si>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</si>
  <si>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</si>
  <si>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</si>
  <si>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</si>
  <si>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</si>
  <si>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</si>
  <si>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</si>
  <si>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</si>
  <si>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</si>
  <si>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</si>
  <si>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</si>
  <si>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</si>
  <si>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</si>
  <si>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</si>
  <si>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</si>
  <si>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</si>
  <si>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</si>
  <si>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</si>
  <si>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</si>
  <si>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</si>
  <si>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</si>
  <si>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</si>
  <si>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</si>
  <si>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</si>
  <si>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</si>
  <si>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</si>
  <si>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</si>
  <si>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</si>
  <si>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</si>
  <si>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</si>
  <si>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</si>
  <si>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</si>
  <si>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</si>
  <si>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</si>
  <si>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</si>
  <si>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</si>
  <si>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</si>
  <si>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</si>
  <si>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</si>
  <si>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</si>
  <si>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</si>
  <si>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</si>
  <si>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</si>
  <si>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</si>
  <si>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</si>
  <si>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</si>
  <si>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</si>
  <si>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</si>
  <si>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</si>
  <si>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</si>
  <si>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</si>
  <si>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</si>
  <si>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</si>
  <si>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</si>
  <si>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</si>
  <si>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</si>
  <si>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</si>
  <si>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</si>
  <si>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</si>
  <si>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</si>
  <si>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</si>
  <si>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</si>
  <si>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</si>
  <si>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</si>
  <si>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</si>
  <si>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</si>
  <si>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</si>
  <si>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</si>
  <si>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</si>
  <si>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</si>
  <si>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</si>
  <si>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</si>
  <si>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</si>
  <si>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</si>
  <si>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</si>
  <si>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</si>
  <si>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</si>
  <si>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</si>
  <si>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</si>
  <si>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</si>
  <si>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</si>
  <si>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</si>
  <si>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</si>
  <si>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</si>
  <si>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</si>
  <si>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</si>
  <si>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</si>
  <si>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</si>
  <si>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</si>
  <si>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</si>
  <si>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</si>
  <si>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</si>
  <si>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</si>
  <si>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</si>
  <si>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</si>
  <si>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</si>
  <si>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</si>
  <si>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</si>
  <si>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</si>
  <si>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</si>
  <si>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</si>
  <si>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</si>
  <si>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</si>
  <si>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</si>
  <si>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</si>
  <si>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</si>
  <si>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</si>
  <si>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</si>
  <si>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</si>
  <si>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</si>
  <si>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</si>
  <si>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</si>
  <si>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</si>
  <si>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</si>
  <si>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</si>
  <si>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</si>
  <si>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</si>
  <si>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</si>
  <si>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</si>
  <si>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</si>
  <si>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</si>
  <si>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</si>
  <si>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</si>
  <si>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</si>
  <si>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</si>
  <si>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</si>
  <si>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</si>
  <si>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</si>
  <si>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</si>
  <si>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</si>
  <si>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</si>
  <si>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</si>
  <si>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</si>
  <si>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</si>
  <si>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</si>
  <si>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</si>
  <si>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</si>
  <si>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</si>
  <si>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</si>
  <si>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</si>
  <si>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</si>
  <si>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</si>
  <si>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</si>
  <si>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</si>
  <si>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</si>
  <si>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</si>
  <si>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</si>
  <si>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</si>
  <si>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</si>
  <si>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</si>
  <si>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</si>
  <si>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</si>
  <si>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</si>
  <si>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</si>
  <si>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</si>
  <si>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</si>
  <si>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</si>
  <si>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</si>
  <si>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</si>
  <si>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</si>
  <si>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</si>
  <si>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</si>
  <si>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</si>
  <si>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</si>
  <si>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</si>
  <si>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</si>
  <si>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</si>
  <si>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</si>
  <si>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</si>
  <si>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</si>
  <si>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</si>
  <si>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</si>
  <si>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</si>
  <si>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</si>
  <si>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</si>
  <si>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</si>
  <si>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</si>
  <si>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</si>
  <si>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</si>
  <si>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</si>
  <si>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</si>
  <si>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</si>
  <si>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</si>
  <si>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</si>
  <si>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</si>
  <si>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</si>
  <si>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</si>
  <si>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</si>
  <si>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</si>
  <si>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</si>
  <si>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</si>
  <si>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</si>
  <si>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</si>
  <si>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</si>
  <si>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</si>
  <si>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</si>
  <si>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</si>
  <si>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</si>
  <si>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</si>
  <si>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</si>
  <si>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</si>
  <si>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</si>
  <si>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</si>
  <si>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</si>
  <si>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</si>
  <si>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</si>
  <si>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</si>
  <si>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</si>
  <si>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</si>
  <si>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</si>
  <si>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</si>
  <si>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</si>
  <si>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</si>
  <si>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</si>
  <si>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</si>
  <si>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</si>
  <si>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</si>
  <si>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</si>
  <si>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</si>
  <si>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</si>
  <si>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</si>
  <si>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</si>
  <si>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</si>
  <si>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</si>
  <si>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</si>
  <si>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</si>
  <si>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</si>
  <si>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</si>
  <si>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</si>
  <si>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</si>
  <si>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</si>
  <si>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</si>
  <si>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</si>
  <si>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</si>
  <si>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</si>
  <si>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</si>
  <si>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</si>
  <si>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</si>
  <si>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</si>
  <si>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</si>
  <si>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</si>
  <si>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</si>
  <si>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</si>
  <si>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</si>
  <si>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</si>
  <si>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</si>
  <si>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</si>
  <si>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</si>
  <si>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</si>
  <si>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</si>
  <si>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</si>
  <si>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</si>
  <si>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</si>
  <si>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</si>
  <si>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</si>
  <si>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</si>
  <si>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</si>
  <si>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</si>
  <si>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</si>
  <si>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</si>
  <si>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</si>
  <si>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</si>
  <si>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</si>
  <si>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</si>
  <si>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</si>
  <si>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</si>
  <si>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</si>
  <si>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</si>
  <si>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</si>
  <si>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</si>
  <si>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</si>
  <si>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</si>
  <si>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</si>
  <si>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</si>
  <si>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</si>
  <si>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</si>
  <si>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</si>
  <si>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</si>
  <si>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</si>
  <si>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</si>
  <si>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</si>
  <si>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</si>
  <si>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</si>
  <si>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</si>
  <si>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</si>
  <si>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</si>
  <si>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</si>
  <si>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</si>
  <si>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</si>
  <si>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</si>
  <si>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</si>
  <si>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</si>
  <si>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</si>
  <si>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</si>
  <si>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</si>
  <si>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</si>
  <si>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</si>
  <si>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</si>
  <si>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</si>
  <si>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</si>
  <si>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</si>
  <si>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</si>
  <si>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</si>
  <si>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</si>
  <si>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</si>
  <si>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</si>
  <si>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</si>
  <si>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</si>
  <si>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</si>
  <si>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</si>
  <si>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</si>
  <si>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</si>
  <si>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</si>
  <si>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</si>
  <si>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</si>
  <si>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</si>
  <si>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</si>
  <si>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</si>
  <si>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</si>
  <si>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</si>
  <si>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</si>
  <si>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</si>
  <si>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</si>
  <si>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</si>
  <si>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</si>
  <si>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</si>
  <si>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</si>
  <si>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</si>
  <si>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</si>
  <si>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</si>
  <si>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</si>
  <si>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</si>
  <si>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</si>
  <si>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</si>
  <si>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</si>
  <si>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</si>
  <si>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</si>
  <si>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</si>
  <si>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</si>
  <si>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</si>
  <si>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</si>
  <si>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</si>
  <si>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</si>
  <si>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</si>
  <si>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</si>
  <si>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</si>
  <si>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</si>
  <si>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</si>
  <si>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</si>
  <si>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</si>
  <si>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</si>
  <si>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</si>
  <si>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</si>
  <si>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</si>
  <si>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</si>
  <si>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</si>
  <si>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</si>
  <si>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</si>
  <si>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</si>
  <si>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</si>
  <si>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</si>
  <si>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</si>
  <si>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</si>
  <si>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</si>
  <si>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</si>
  <si>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</si>
  <si>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</si>
  <si>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</si>
  <si>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</si>
  <si>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</si>
  <si>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</si>
  <si>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</si>
  <si>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</si>
  <si>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</si>
  <si>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</si>
  <si>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</si>
  <si>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</si>
  <si>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</si>
  <si>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</si>
  <si>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</si>
  <si>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</si>
  <si>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</si>
  <si>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</si>
  <si>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</si>
  <si>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</si>
  <si>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</si>
  <si>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</si>
  <si>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</si>
  <si>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</si>
  <si>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</si>
  <si>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</si>
  <si>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</si>
  <si>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</si>
  <si>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</si>
  <si>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</si>
  <si>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</si>
  <si>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</si>
  <si>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</si>
  <si>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</si>
  <si>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</si>
  <si>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</si>
  <si>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</si>
  <si>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</si>
  <si>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</si>
  <si>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</si>
  <si>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</si>
  <si>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</si>
  <si>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</si>
  <si>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</si>
  <si>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</si>
  <si>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</si>
  <si>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</si>
  <si>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</si>
  <si>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</si>
  <si>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</si>
  <si>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</si>
  <si>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</si>
  <si>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</si>
  <si>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</si>
  <si>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</si>
  <si>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</si>
  <si>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</si>
  <si>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</si>
  <si>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</si>
  <si>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</si>
  <si>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</si>
  <si>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</si>
  <si>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</si>
  <si>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</si>
  <si>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</si>
  <si>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</si>
  <si>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</si>
  <si>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</si>
  <si>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</si>
  <si>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</si>
  <si>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</si>
  <si>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</si>
  <si>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</si>
  <si>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</si>
  <si>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</si>
  <si>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</si>
  <si>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</si>
  <si>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</si>
  <si>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</si>
  <si>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</si>
  <si>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</si>
  <si>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</si>
  <si>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</si>
  <si>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</si>
  <si>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</si>
  <si>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</si>
  <si>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</si>
  <si>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</si>
  <si>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</si>
  <si>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</si>
  <si>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</si>
  <si>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</si>
  <si>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</si>
  <si>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</si>
  <si>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</si>
  <si>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</si>
  <si>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</si>
  <si>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</si>
  <si>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</si>
  <si>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</si>
  <si>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</si>
  <si>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</si>
  <si>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</si>
  <si>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</si>
  <si>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</si>
  <si>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</si>
  <si>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</si>
  <si>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</si>
  <si>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</si>
  <si>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</si>
  <si>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</si>
  <si>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</si>
  <si>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</si>
  <si>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</si>
  <si>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</si>
  <si>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</si>
  <si>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</si>
  <si>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</si>
  <si>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</si>
  <si>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</si>
  <si>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</si>
  <si>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</si>
  <si>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</si>
  <si>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</si>
  <si>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</si>
  <si>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</si>
  <si>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</si>
  <si>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</si>
  <si>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</si>
  <si>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</si>
  <si>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</si>
  <si>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</si>
  <si>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</si>
  <si>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</si>
  <si>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</si>
  <si>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</si>
  <si>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</si>
  <si>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</si>
  <si>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</si>
  <si>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</si>
  <si>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</si>
  <si>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</si>
  <si>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</si>
  <si>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</si>
  <si>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</si>
  <si>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</si>
  <si>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</si>
  <si>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</si>
  <si>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</si>
  <si>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</si>
  <si>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</si>
  <si>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</si>
  <si>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</si>
  <si>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</si>
  <si>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</si>
  <si>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</si>
  <si>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</si>
  <si>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</si>
  <si>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</si>
  <si>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</si>
  <si>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</si>
  <si>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</si>
  <si>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</si>
  <si>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</si>
  <si>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</si>
  <si>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</si>
  <si>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</si>
  <si>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</si>
  <si>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</si>
  <si>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</si>
  <si>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</si>
  <si>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</si>
  <si>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</si>
  <si>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</si>
  <si>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</si>
  <si>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</si>
  <si>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</si>
  <si>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</si>
  <si>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</si>
  <si>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</si>
  <si>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</si>
  <si>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</si>
  <si>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</si>
  <si>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</si>
  <si>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</si>
  <si>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</si>
  <si>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</si>
  <si>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</si>
  <si>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</si>
  <si>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</si>
  <si>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</si>
  <si>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</si>
  <si>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</si>
  <si>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</si>
  <si>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</si>
  <si>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</si>
  <si>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</si>
  <si>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</si>
  <si>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</si>
  <si>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</si>
  <si>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</si>
  <si>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</si>
  <si>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</si>
  <si>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</si>
  <si>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</si>
  <si>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</si>
  <si>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</si>
  <si>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</si>
  <si>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</si>
  <si>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</si>
  <si>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</si>
  <si>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</si>
  <si>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</si>
  <si>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</si>
  <si>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</si>
  <si>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</si>
  <si>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</si>
  <si>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</si>
  <si>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</si>
  <si>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</si>
  <si>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</si>
  <si>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</si>
  <si>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</si>
  <si>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</si>
  <si>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</si>
  <si>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</si>
  <si>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</si>
  <si>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</si>
  <si>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</si>
  <si>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</si>
  <si>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</si>
  <si>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</si>
  <si>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</si>
  <si>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</si>
  <si>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</si>
  <si>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</si>
  <si>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</si>
  <si>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</si>
  <si>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</si>
  <si>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</si>
  <si>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</si>
  <si>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</si>
  <si>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</si>
  <si>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</si>
  <si>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</si>
  <si>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</si>
  <si>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</si>
  <si>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</si>
  <si>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</si>
  <si>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</si>
  <si>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</si>
  <si>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</si>
  <si>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</si>
  <si>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</si>
  <si>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</si>
  <si>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</si>
  <si>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</si>
  <si>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</si>
  <si>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</si>
  <si>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</si>
  <si>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</si>
  <si>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</si>
  <si>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</si>
  <si>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</si>
  <si>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</si>
  <si>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</si>
  <si>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</si>
  <si>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</si>
  <si>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</si>
  <si>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</si>
  <si>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</si>
  <si>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</si>
  <si>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</si>
  <si>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</si>
  <si>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</si>
  <si>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</si>
  <si>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</si>
  <si>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</si>
  <si>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</si>
  <si>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</si>
  <si>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</si>
  <si>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</si>
  <si>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</si>
  <si>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</si>
  <si>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</si>
  <si>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</si>
  <si>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</si>
  <si>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</si>
  <si>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</si>
  <si>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</si>
  <si>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</si>
  <si>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</si>
  <si>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</si>
  <si>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</si>
  <si>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</si>
  <si>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</si>
  <si>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</si>
  <si>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</si>
  <si>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</si>
  <si>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</si>
  <si>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</si>
  <si>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</si>
  <si>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</si>
  <si>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</si>
  <si>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</si>
  <si>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</si>
  <si>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</si>
  <si>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</si>
  <si>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</si>
  <si>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</si>
  <si>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</si>
  <si>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</si>
  <si>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</si>
  <si>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</si>
  <si>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</si>
  <si>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</si>
  <si>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</si>
  <si>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</si>
  <si>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</si>
  <si>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</si>
  <si>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</si>
  <si>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</si>
  <si>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</si>
  <si>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</si>
  <si>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</si>
  <si>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</si>
  <si>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</si>
  <si>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</si>
  <si>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</si>
  <si>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</si>
  <si>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</si>
  <si>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</si>
  <si>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</si>
  <si>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</si>
  <si>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</si>
  <si>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</si>
  <si>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</si>
  <si>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</si>
  <si>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</si>
  <si>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</si>
  <si>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</si>
  <si>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</si>
  <si>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</si>
  <si>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</si>
  <si>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</si>
  <si>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</si>
  <si>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</si>
  <si>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</si>
  <si>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</si>
  <si>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</si>
  <si>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</si>
  <si>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</si>
  <si>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</si>
  <si>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</si>
  <si>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</si>
  <si>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</si>
  <si>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</si>
  <si>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</si>
  <si>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</si>
  <si>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</si>
  <si>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</si>
  <si>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</si>
  <si>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</si>
  <si>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</si>
  <si>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</si>
  <si>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</si>
  <si>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</si>
  <si>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</si>
  <si>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</si>
  <si>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</si>
  <si>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</si>
  <si>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</si>
  <si>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</si>
  <si>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</si>
  <si>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</si>
  <si>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</si>
  <si>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</si>
  <si>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</si>
  <si>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</si>
  <si>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</si>
  <si>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</si>
  <si>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</si>
  <si>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</si>
  <si>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</si>
  <si>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</si>
  <si>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</si>
  <si>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</si>
  <si>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</si>
  <si>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</si>
  <si>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</si>
  <si>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</si>
  <si>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</si>
  <si>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</si>
  <si>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</si>
  <si>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</si>
  <si>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</si>
  <si>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</si>
  <si>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</si>
  <si>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</si>
  <si>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</si>
  <si>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</si>
  <si>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</si>
  <si>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</si>
  <si>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</si>
  <si>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</si>
  <si>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</si>
  <si>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</si>
  <si>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</si>
  <si>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</si>
  <si>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</si>
  <si>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</si>
  <si>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</si>
  <si>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</si>
  <si>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</si>
  <si>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</si>
  <si>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</si>
  <si>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</si>
  <si>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</si>
  <si>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</si>
  <si>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</si>
  <si>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</si>
  <si>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</si>
  <si>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</si>
  <si>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</si>
  <si>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</si>
  <si>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</si>
  <si>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</si>
  <si>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</si>
  <si>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</si>
  <si>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</si>
  <si>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</si>
  <si>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</si>
  <si>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</si>
  <si>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</si>
  <si>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</si>
  <si>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</si>
  <si>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</si>
  <si>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</si>
  <si>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</si>
  <si>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</si>
  <si>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</si>
  <si>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</si>
  <si>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</si>
  <si>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</si>
  <si>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</si>
  <si>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</si>
  <si>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</si>
  <si>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</si>
  <si>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</si>
  <si>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</si>
  <si>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</si>
  <si>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</si>
  <si>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</si>
  <si>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</si>
  <si>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</si>
  <si>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</si>
  <si>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</si>
  <si>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</si>
  <si>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</si>
  <si>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</si>
  <si>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</si>
  <si>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</si>
  <si>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</si>
  <si>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</si>
  <si>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</si>
  <si>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</si>
  <si>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</si>
  <si>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</si>
  <si>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</si>
  <si>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</si>
  <si>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</si>
  <si>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</si>
  <si>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</si>
  <si>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</si>
  <si>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</si>
  <si>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</si>
  <si>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</si>
  <si>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</si>
  <si>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</si>
  <si>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</si>
  <si>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</si>
  <si>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</si>
  <si>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</si>
  <si>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</si>
  <si>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</si>
  <si>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</si>
  <si>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</si>
  <si>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</si>
  <si>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</si>
  <si>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</si>
  <si>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</si>
  <si>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</si>
  <si>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</si>
  <si>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</si>
  <si>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</si>
  <si>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</si>
  <si>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</si>
  <si>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</si>
  <si>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</si>
  <si>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</si>
  <si>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</si>
  <si>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</si>
  <si>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</si>
  <si>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</si>
  <si>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</si>
  <si>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</si>
  <si>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</si>
  <si>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</si>
  <si>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</si>
  <si>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</si>
  <si>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</si>
  <si>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</si>
  <si>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</si>
  <si>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</si>
  <si>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</si>
  <si>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</si>
  <si>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</si>
  <si>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</si>
  <si>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</si>
  <si>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</si>
  <si>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</si>
  <si>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</si>
  <si>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</si>
  <si>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</si>
  <si>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</si>
  <si>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</si>
  <si>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</si>
  <si>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</si>
  <si>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</si>
  <si>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</si>
  <si>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</si>
  <si>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</si>
  <si>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</si>
  <si>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</si>
  <si>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</si>
  <si>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</si>
  <si>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</si>
  <si>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</si>
  <si>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</si>
  <si>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</si>
  <si>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</si>
  <si>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</si>
  <si>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</si>
  <si>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</si>
  <si>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</si>
  <si>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</si>
  <si>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</si>
  <si>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</si>
  <si>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</si>
  <si>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</si>
  <si>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</si>
  <si>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</si>
  <si>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</si>
  <si>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</si>
  <si>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</si>
  <si>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</si>
  <si>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</si>
  <si>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</si>
  <si>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</si>
  <si>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</si>
  <si>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</si>
  <si>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</si>
  <si>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</si>
  <si>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</si>
  <si>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</si>
  <si>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</si>
  <si>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</si>
  <si>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</si>
  <si>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</si>
  <si>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</si>
  <si>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</si>
  <si>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</si>
  <si>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</si>
  <si>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</si>
  <si>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</si>
  <si>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</si>
  <si>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</si>
  <si>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</si>
  <si>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</si>
  <si>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</si>
  <si>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</si>
  <si>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</si>
  <si>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</si>
  <si>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</si>
  <si>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</si>
  <si>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</si>
  <si>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</si>
  <si>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</si>
  <si>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</si>
  <si>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</si>
  <si>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</si>
  <si>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</si>
  <si>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</si>
  <si>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</si>
  <si>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</si>
  <si>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</si>
  <si>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</si>
  <si>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</si>
  <si>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</si>
  <si>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</si>
  <si>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</si>
  <si>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</si>
  <si>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</si>
  <si>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</si>
  <si>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</si>
  <si>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</si>
  <si>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</si>
  <si>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</si>
  <si>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</si>
  <si>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</si>
  <si>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</si>
  <si>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</si>
  <si>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</si>
  <si>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</si>
  <si>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</si>
  <si>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</si>
  <si>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</si>
  <si>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</si>
  <si>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</si>
  <si>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</si>
  <si>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</si>
  <si>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</si>
  <si>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</si>
  <si>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</si>
  <si>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</si>
  <si>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</si>
  <si>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</si>
  <si>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</si>
  <si>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</si>
  <si>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</si>
  <si>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</si>
  <si>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</si>
  <si>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</si>
  <si>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</si>
  <si>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</si>
  <si>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</si>
  <si>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</si>
  <si>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</si>
  <si>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</si>
  <si>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</si>
  <si>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</si>
  <si>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</si>
  <si>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</si>
  <si>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</si>
  <si>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</si>
  <si>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</si>
  <si>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</si>
  <si>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</si>
  <si>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</si>
  <si>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</si>
  <si>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</si>
  <si>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</si>
  <si>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</si>
  <si>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</si>
  <si>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</si>
  <si>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</si>
  <si>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</si>
  <si>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</si>
  <si>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</si>
  <si>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</si>
  <si>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</si>
  <si>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</si>
  <si>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</si>
  <si>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</si>
  <si>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</si>
  <si>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</si>
  <si>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</si>
  <si>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</si>
  <si>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</si>
  <si>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</si>
  <si>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</si>
  <si>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</si>
  <si>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</si>
  <si>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</si>
  <si>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</si>
  <si>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</si>
  <si>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</si>
  <si>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</si>
  <si>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</si>
  <si>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</si>
  <si>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</si>
  <si>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</si>
  <si>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</si>
  <si>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</si>
  <si>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</si>
  <si>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</si>
  <si>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</si>
  <si>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</si>
  <si>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</si>
  <si>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</si>
  <si>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</si>
  <si>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</si>
  <si>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</si>
  <si>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</si>
  <si>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</si>
  <si>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</si>
  <si>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</si>
  <si>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</si>
  <si>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</si>
  <si>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</si>
  <si>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</si>
  <si>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</si>
  <si>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</si>
  <si>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</si>
  <si>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</si>
  <si>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</si>
  <si>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</si>
  <si>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</si>
  <si>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</si>
  <si>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</si>
  <si>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</si>
  <si>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</si>
  <si>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</si>
  <si>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</si>
  <si>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</si>
  <si>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</si>
  <si>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</si>
  <si>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</si>
  <si>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</si>
  <si>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</si>
  <si>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</si>
  <si>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</si>
  <si>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</si>
  <si>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</si>
  <si>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</si>
  <si>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</si>
  <si>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</si>
  <si>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</si>
  <si>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</si>
  <si>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</si>
  <si>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</si>
  <si>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</si>
  <si>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</si>
  <si>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</si>
  <si>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</si>
  <si>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</si>
  <si>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</si>
  <si>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</si>
  <si>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</si>
  <si>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</si>
  <si>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</si>
  <si>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</si>
  <si>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</si>
  <si>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</si>
  <si>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</si>
  <si>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</si>
  <si>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</si>
  <si>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</si>
  <si>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</si>
  <si>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</si>
  <si>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</si>
  <si>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</si>
  <si>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</si>
  <si>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</si>
  <si>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</si>
  <si>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</si>
  <si>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</si>
  <si>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</si>
  <si>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</si>
  <si>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</si>
  <si>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</si>
  <si>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</si>
  <si>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</si>
  <si>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</si>
  <si>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</si>
  <si>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</si>
  <si>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</si>
  <si>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</si>
  <si>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</si>
  <si>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</si>
  <si>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</si>
  <si>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</si>
  <si>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</si>
  <si>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</si>
  <si>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</si>
  <si>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</si>
  <si>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</si>
  <si>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</si>
  <si>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</si>
  <si>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</si>
  <si>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</si>
  <si>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</si>
  <si>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</si>
  <si>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</si>
  <si>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</si>
  <si>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</si>
  <si>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</si>
  <si>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</si>
  <si>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</si>
  <si>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</si>
  <si>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</si>
  <si>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</si>
  <si>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</si>
  <si>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</si>
  <si>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</si>
  <si>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</si>
  <si>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</si>
  <si>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</si>
  <si>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</si>
  <si>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</si>
  <si>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</si>
  <si>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</si>
  <si>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</si>
  <si>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</si>
  <si>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</si>
  <si>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</si>
  <si>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</si>
  <si>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</si>
  <si>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</si>
  <si>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</si>
  <si>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</si>
  <si>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</si>
  <si>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</si>
  <si>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</si>
  <si>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</si>
  <si>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</si>
  <si>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</si>
  <si>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</si>
  <si>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</si>
  <si>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</si>
  <si>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</si>
  <si>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</si>
  <si>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</si>
  <si>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</si>
  <si>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</si>
  <si>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</si>
  <si>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</si>
  <si>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</si>
  <si>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</si>
  <si>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</si>
  <si>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</si>
  <si>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</si>
  <si>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</si>
  <si>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</si>
  <si>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</si>
  <si>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</si>
  <si>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</si>
  <si>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</si>
  <si>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</si>
  <si>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</si>
  <si>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</si>
  <si>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</si>
  <si>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</si>
  <si>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</si>
  <si>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</si>
  <si>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</si>
  <si>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</si>
  <si>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</si>
  <si>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</si>
  <si>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</si>
  <si>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</si>
  <si>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</si>
  <si>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</si>
  <si>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</si>
  <si>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</si>
  <si>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</si>
  <si>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</si>
  <si>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</si>
  <si>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</si>
  <si>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</si>
  <si>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</si>
  <si>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</si>
  <si>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</si>
  <si>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</si>
  <si>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</si>
  <si>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</si>
  <si>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</si>
  <si>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</si>
  <si>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</si>
  <si>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</si>
  <si>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</si>
  <si>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</si>
  <si>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</si>
  <si>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</si>
  <si>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</si>
  <si>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</si>
  <si>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</si>
  <si>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</si>
  <si>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</si>
  <si>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</si>
  <si>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</si>
  <si>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</si>
  <si>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</si>
  <si>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</si>
  <si>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</si>
  <si>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</si>
  <si>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</si>
  <si>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</si>
  <si>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</si>
  <si>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</si>
  <si>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</si>
  <si>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</si>
  <si>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</si>
  <si>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</si>
  <si>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</si>
  <si>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</si>
  <si>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</si>
  <si>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</si>
  <si>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</si>
  <si>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</si>
  <si>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</si>
  <si>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</si>
  <si>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</si>
  <si>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</si>
  <si>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</si>
  <si>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</si>
  <si>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</si>
  <si>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</si>
  <si>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</si>
  <si>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</si>
  <si>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</si>
  <si>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</si>
  <si>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</si>
  <si>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</si>
  <si>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</si>
  <si>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</si>
  <si>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</si>
  <si>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</si>
  <si>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</si>
  <si>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</si>
  <si>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</si>
  <si>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</si>
  <si>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</si>
  <si>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</si>
  <si>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</si>
  <si>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</si>
  <si>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</si>
  <si>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</si>
  <si>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</si>
  <si>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</si>
  <si>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</si>
  <si>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</si>
  <si>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</si>
  <si>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</si>
  <si>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</si>
  <si>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</si>
  <si>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</si>
  <si>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</si>
  <si>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</si>
  <si>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</si>
  <si>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</si>
  <si>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</si>
  <si>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</si>
  <si>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</si>
  <si>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</si>
  <si>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</si>
  <si>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</si>
  <si>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</si>
  <si>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</si>
  <si>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</si>
  <si>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</si>
  <si>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</si>
  <si>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</si>
  <si>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</si>
  <si>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</si>
  <si>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</si>
  <si>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</si>
  <si>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</si>
  <si>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</si>
  <si>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</si>
  <si>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</si>
  <si>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</si>
  <si>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</si>
  <si>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</si>
  <si>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</si>
  <si>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</si>
  <si>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</si>
  <si>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</si>
  <si>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</si>
  <si>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</si>
  <si>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</si>
  <si>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</si>
  <si>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</si>
  <si>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</si>
  <si>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</si>
  <si>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</si>
  <si>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</si>
  <si>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</si>
  <si>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</si>
  <si>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</si>
  <si>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</si>
  <si>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</si>
  <si>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</si>
  <si>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</si>
  <si>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</si>
  <si>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</si>
  <si>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</si>
  <si>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</si>
  <si>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</si>
  <si>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</si>
  <si>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</si>
  <si>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</si>
  <si>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</si>
  <si>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</si>
  <si>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</si>
  <si>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</si>
  <si>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</si>
  <si>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</si>
  <si>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</si>
  <si>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</si>
  <si>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</si>
  <si>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</si>
  <si>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</si>
  <si>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</si>
  <si>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</si>
  <si>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</si>
  <si>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</si>
  <si>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</si>
  <si>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</si>
  <si>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</si>
  <si>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</si>
  <si>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</si>
  <si>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</si>
  <si>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</si>
  <si>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</si>
  <si>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</si>
  <si>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</si>
  <si>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</si>
  <si>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</si>
  <si>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</si>
  <si>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</si>
  <si>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</si>
  <si>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</si>
  <si>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</si>
  <si>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</si>
  <si>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</si>
  <si>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</si>
  <si>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</si>
  <si>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</si>
  <si>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</si>
  <si>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</si>
  <si>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</si>
  <si>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</si>
  <si>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</si>
  <si>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</si>
  <si>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</si>
  <si>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</si>
  <si>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</si>
  <si>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</si>
  <si>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</si>
  <si>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</si>
  <si>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</si>
  <si>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</si>
  <si>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</si>
  <si>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</si>
  <si>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</si>
  <si>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</si>
  <si>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</si>
  <si>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</si>
  <si>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</si>
  <si>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</si>
  <si>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</si>
  <si>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</si>
  <si>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</si>
  <si>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</si>
  <si>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</si>
  <si>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</si>
  <si>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</si>
  <si>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</si>
  <si>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</si>
  <si>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</si>
  <si>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</si>
  <si>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</si>
  <si>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</si>
  <si>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</si>
  <si>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</si>
  <si>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</si>
  <si>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</si>
  <si>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</si>
  <si>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</si>
  <si>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</si>
  <si>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</si>
  <si>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</si>
  <si>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</si>
  <si>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</si>
  <si>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</si>
  <si>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</si>
  <si>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</si>
  <si>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</si>
  <si>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</si>
  <si>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</si>
  <si>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</si>
  <si>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</si>
  <si>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</si>
  <si>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</si>
  <si>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</si>
  <si>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</si>
  <si>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</si>
  <si>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</si>
  <si>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</si>
  <si>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</si>
  <si>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</si>
  <si>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</si>
  <si>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</si>
  <si>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</si>
  <si>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</si>
  <si>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</si>
  <si>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</si>
  <si>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</si>
  <si>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</si>
  <si>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</si>
  <si>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</si>
  <si>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</si>
  <si>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</si>
  <si>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</si>
  <si>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</si>
  <si>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</si>
  <si>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</si>
  <si>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</si>
  <si>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</si>
  <si>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</si>
  <si>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</si>
  <si>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</si>
  <si>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</si>
  <si>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</si>
  <si>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</si>
  <si>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</si>
  <si>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</si>
  <si>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</si>
  <si>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</si>
  <si>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</si>
  <si>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</si>
  <si>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</si>
  <si>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</si>
  <si>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</si>
  <si>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</si>
  <si>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</si>
  <si>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</si>
  <si>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</si>
  <si>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</si>
  <si>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</si>
  <si>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</si>
  <si>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</si>
  <si>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</si>
  <si>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</si>
  <si>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</si>
  <si>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</si>
  <si>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</si>
  <si>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</si>
  <si>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</si>
  <si>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</si>
  <si>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</si>
  <si>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</si>
  <si>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</si>
  <si>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</si>
  <si>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</si>
  <si>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</si>
  <si>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</si>
  <si>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</si>
  <si>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</si>
  <si>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</si>
  <si>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</si>
  <si>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</si>
  <si>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</si>
  <si>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</si>
  <si>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</si>
  <si>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</si>
  <si>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</si>
  <si>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</si>
  <si>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</si>
  <si>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</si>
  <si>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</si>
  <si>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</si>
  <si>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</si>
  <si>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</si>
  <si>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</si>
  <si>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</si>
  <si>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</si>
  <si>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</si>
  <si>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</si>
  <si>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</si>
  <si>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</si>
  <si>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</si>
  <si>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</si>
  <si>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</si>
  <si>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</si>
  <si>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</si>
  <si>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</si>
  <si>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</si>
  <si>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</si>
  <si>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</si>
  <si>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</si>
  <si>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</si>
  <si>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</si>
  <si>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</si>
  <si>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</si>
  <si>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</si>
  <si>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</si>
  <si>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</si>
  <si>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</si>
  <si>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</si>
  <si>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</si>
  <si>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</si>
  <si>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</si>
  <si>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</si>
  <si>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</si>
  <si>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</si>
  <si>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</si>
  <si>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</si>
  <si>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</si>
  <si>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</si>
  <si>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</si>
  <si>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</si>
  <si>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</si>
  <si>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</si>
  <si>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</si>
  <si>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</si>
  <si>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</si>
  <si>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</si>
  <si>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</si>
  <si>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</si>
  <si>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</si>
  <si>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</si>
  <si>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</si>
  <si>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</si>
  <si>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</si>
  <si>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</si>
  <si>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</si>
  <si>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</si>
  <si>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</si>
  <si>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</si>
  <si>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</si>
  <si>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</si>
  <si>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</si>
  <si>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</si>
  <si>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</si>
  <si>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</si>
  <si>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</si>
  <si>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</si>
  <si>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</si>
  <si>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</si>
  <si>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</si>
  <si>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</si>
  <si>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</si>
  <si>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</si>
  <si>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</si>
  <si>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</si>
  <si>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</si>
  <si>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</si>
  <si>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</si>
  <si>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</si>
  <si>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</si>
  <si>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</si>
  <si>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</si>
  <si>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</si>
  <si>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</si>
  <si>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</si>
  <si>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</si>
  <si>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</si>
  <si>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</si>
  <si>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</si>
  <si>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</si>
  <si>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</si>
  <si>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</si>
  <si>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</si>
  <si>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</si>
  <si>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</si>
  <si>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</si>
  <si>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</si>
  <si>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</si>
  <si>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</si>
  <si>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</si>
  <si>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</si>
  <si>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</si>
  <si>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</si>
  <si>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</si>
  <si>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</si>
  <si>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</si>
  <si>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</si>
  <si>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</si>
  <si>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</si>
  <si>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</si>
  <si>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</si>
  <si>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</si>
  <si>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</si>
  <si>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</si>
  <si>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</si>
  <si>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</si>
  <si>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</si>
  <si>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</si>
  <si>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</si>
  <si>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</si>
  <si>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</si>
  <si>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</si>
  <si>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</si>
  <si>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</si>
  <si>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</si>
  <si>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</si>
  <si>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</si>
  <si>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</si>
  <si>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</si>
  <si>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</si>
  <si>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</si>
  <si>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</si>
  <si>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</si>
  <si>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</si>
  <si>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</si>
  <si>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</si>
  <si>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</si>
  <si>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</si>
  <si>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</si>
  <si>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</si>
  <si>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</si>
  <si>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</si>
  <si>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</si>
  <si>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</si>
  <si>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</si>
  <si>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</si>
  <si>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</si>
  <si>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</si>
  <si>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</si>
  <si>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</si>
  <si>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</si>
  <si>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</si>
  <si>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</si>
  <si>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</si>
  <si>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</si>
  <si>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</si>
  <si>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</si>
  <si>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</si>
  <si>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</si>
  <si>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</si>
  <si>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</si>
  <si>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</si>
  <si>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</si>
  <si>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</si>
  <si>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</si>
  <si>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</si>
  <si>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</si>
  <si>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</si>
  <si>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</si>
  <si>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</si>
  <si>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</si>
  <si>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</si>
  <si>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</si>
  <si>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</si>
  <si>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</si>
  <si>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</si>
  <si>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</si>
  <si>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</si>
  <si>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</si>
  <si>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</si>
  <si>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</si>
  <si>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</si>
  <si>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</si>
  <si>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</si>
  <si>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</si>
  <si>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</si>
  <si>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</si>
  <si>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</si>
  <si>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</si>
  <si>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</si>
  <si>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</si>
  <si>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</si>
  <si>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</si>
  <si>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</si>
  <si>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</si>
  <si>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</si>
  <si>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</si>
  <si>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</si>
  <si>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</si>
  <si>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</si>
  <si>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</si>
  <si>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</si>
  <si>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</si>
  <si>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</si>
  <si>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</si>
  <si>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</si>
  <si>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</si>
  <si>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</si>
  <si>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</si>
  <si>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</si>
  <si>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</si>
  <si>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</si>
  <si>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</si>
  <si>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</si>
  <si>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</si>
  <si>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</si>
  <si>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</si>
  <si>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</si>
  <si>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</si>
  <si>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</si>
  <si>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</si>
  <si>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</si>
  <si>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</si>
  <si>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</si>
  <si>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</si>
  <si>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</si>
  <si>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</si>
  <si>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</si>
  <si>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</si>
  <si>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</si>
  <si>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</si>
  <si>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</si>
  <si>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</si>
  <si>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</si>
  <si>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</si>
  <si>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</si>
  <si>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</si>
  <si>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</si>
  <si>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</si>
  <si>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</si>
  <si>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</si>
  <si>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</si>
  <si>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</si>
  <si>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</si>
  <si>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</si>
  <si>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</si>
  <si>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</si>
  <si>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</si>
  <si>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</si>
  <si>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</si>
  <si>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</si>
  <si>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</si>
  <si>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</si>
  <si>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</si>
  <si>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</si>
  <si>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</si>
  <si>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</si>
  <si>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</si>
  <si>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</si>
  <si>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</si>
  <si>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</si>
  <si>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</si>
  <si>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</si>
  <si>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</si>
  <si>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</si>
  <si>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</si>
  <si>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</si>
  <si>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</si>
  <si>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</si>
  <si>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</si>
  <si>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</si>
  <si>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</si>
  <si>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</si>
  <si>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</si>
  <si>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</si>
  <si>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</si>
  <si>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</si>
  <si>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</si>
  <si>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</si>
  <si>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</si>
  <si>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</si>
  <si>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</si>
  <si>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</si>
  <si>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</si>
  <si>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</si>
  <si>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</si>
  <si>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</si>
  <si>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</si>
  <si>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</si>
  <si>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</si>
  <si>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</si>
  <si>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</si>
  <si>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</si>
  <si>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</si>
  <si>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</si>
  <si>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</si>
  <si>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</si>
  <si>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</si>
  <si>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</si>
  <si>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</si>
  <si>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</si>
  <si>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</si>
  <si>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</si>
  <si>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</si>
  <si>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</si>
  <si>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</si>
  <si>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</si>
  <si>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</si>
  <si>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</si>
  <si>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</si>
  <si>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</si>
  <si>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</si>
  <si>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</si>
  <si>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</si>
  <si>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</si>
  <si>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</si>
  <si>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</si>
  <si>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</si>
  <si>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</si>
  <si>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</si>
  <si>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</si>
  <si>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</si>
  <si>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</si>
  <si>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</si>
  <si>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</si>
  <si>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</si>
  <si>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</si>
  <si>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</si>
  <si>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</si>
  <si>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</si>
  <si>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</si>
  <si>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</si>
  <si>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</si>
  <si>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</si>
  <si>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</si>
  <si>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</si>
  <si>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</si>
  <si>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</si>
  <si>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</si>
  <si>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</si>
  <si>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</si>
  <si>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</si>
  <si>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</si>
  <si>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</si>
  <si>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</si>
  <si>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</si>
  <si>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</si>
  <si>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</si>
  <si>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</si>
  <si>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</si>
  <si>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</si>
  <si>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</si>
  <si>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</si>
  <si>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</si>
  <si>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</si>
  <si>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</si>
  <si>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</si>
  <si>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</si>
  <si>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</si>
  <si>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</si>
  <si>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</si>
  <si>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</si>
  <si>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</si>
  <si>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</si>
  <si>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</si>
  <si>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</si>
  <si>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</si>
  <si>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</si>
  <si>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</si>
  <si>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</si>
  <si>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</si>
  <si>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</si>
  <si>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</si>
  <si>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</si>
  <si>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</si>
  <si>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</si>
  <si>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</si>
  <si>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</si>
  <si>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</si>
  <si>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</si>
  <si>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</si>
  <si>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</si>
  <si>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</si>
  <si>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</si>
  <si>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</si>
  <si>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</si>
  <si>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</si>
  <si>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</si>
  <si>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</si>
  <si>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</si>
  <si>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</si>
  <si>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</si>
  <si>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</si>
  <si>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</si>
  <si>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</si>
  <si>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</si>
  <si>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</si>
  <si>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</si>
  <si>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</si>
  <si>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</si>
  <si>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</si>
  <si>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</si>
  <si>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</si>
  <si>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</si>
  <si>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</si>
  <si>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</si>
  <si>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</si>
  <si>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</si>
  <si>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</si>
  <si>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</si>
  <si>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</si>
  <si>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</si>
  <si>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</si>
  <si>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</si>
  <si>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</si>
  <si>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</si>
  <si>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</si>
  <si>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</si>
  <si>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</si>
  <si>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</si>
  <si>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</si>
  <si>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</si>
  <si>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</si>
  <si>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</si>
  <si>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</si>
  <si>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</si>
  <si>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</si>
  <si>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</si>
  <si>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</si>
  <si>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</si>
  <si>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</si>
  <si>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</si>
  <si>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</si>
  <si>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</si>
  <si>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</si>
  <si>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</si>
  <si>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</si>
  <si>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</si>
  <si>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</si>
  <si>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</si>
  <si>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</si>
  <si>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</si>
  <si>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</si>
  <si>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</si>
  <si>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</si>
  <si>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</si>
  <si>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</si>
  <si>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</si>
  <si>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</si>
  <si>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</si>
  <si>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</si>
  <si>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</si>
  <si>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</si>
  <si>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</si>
  <si>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</si>
  <si>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</si>
  <si>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</si>
  <si>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</si>
  <si>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</si>
  <si>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</si>
  <si>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</si>
  <si>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</si>
  <si>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</si>
  <si>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</si>
  <si>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</si>
  <si>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</si>
  <si>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</si>
  <si>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</si>
  <si>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</si>
  <si>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</si>
  <si>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</si>
  <si>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</si>
  <si>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</si>
  <si>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</si>
  <si>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</si>
  <si>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</si>
  <si>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</si>
  <si>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</si>
  <si>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</si>
  <si>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</si>
  <si>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</si>
  <si>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</si>
  <si>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</si>
  <si>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</si>
  <si>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</si>
  <si>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</si>
  <si>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</si>
  <si>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</si>
  <si>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</si>
  <si>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</si>
  <si>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</si>
  <si>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</si>
  <si>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</si>
  <si>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</si>
  <si>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</si>
  <si>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</si>
  <si>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</si>
  <si>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</si>
  <si>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</si>
  <si>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</si>
  <si>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</si>
  <si>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</si>
  <si>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</si>
  <si>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</si>
  <si>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</si>
  <si>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</si>
  <si>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</si>
  <si>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</si>
  <si>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</si>
  <si>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</si>
  <si>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</si>
  <si>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</si>
  <si>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</si>
  <si>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</si>
  <si>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</si>
  <si>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</si>
  <si>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</si>
  <si>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</si>
  <si>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</si>
  <si>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</si>
  <si>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</si>
  <si>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</si>
  <si>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</si>
  <si>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</si>
  <si>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</si>
  <si>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</si>
  <si>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</si>
  <si>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</si>
  <si>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</si>
  <si>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</si>
  <si>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</si>
  <si>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</si>
  <si>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</si>
  <si>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</si>
  <si>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</si>
  <si>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</si>
  <si>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</si>
  <si>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</si>
  <si>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</si>
  <si>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</si>
  <si>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</si>
  <si>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</si>
  <si>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</si>
  <si>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</si>
  <si>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</si>
  <si>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</si>
  <si>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</si>
  <si>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</si>
  <si>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</si>
  <si>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</si>
  <si>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</si>
  <si>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</si>
  <si>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</si>
  <si>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</si>
  <si>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</si>
  <si>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</si>
  <si>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</si>
  <si>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</si>
  <si>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</si>
  <si>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</si>
  <si>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</si>
  <si>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</si>
  <si>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</si>
  <si>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</si>
  <si>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</si>
  <si>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</si>
  <si>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</si>
  <si>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</si>
  <si>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</si>
  <si>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</si>
  <si>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</si>
  <si>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</si>
  <si>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</si>
  <si>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</si>
  <si>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</si>
  <si>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</si>
  <si>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</si>
  <si>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</si>
  <si>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</si>
  <si>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</si>
  <si>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</si>
  <si>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</si>
  <si>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</si>
  <si>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</si>
  <si>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</si>
  <si>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</si>
  <si>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</si>
  <si>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</si>
  <si>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</si>
  <si>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</si>
  <si>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</si>
  <si>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</si>
  <si>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</si>
  <si>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</si>
  <si>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</si>
  <si>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</si>
  <si>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</si>
  <si>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</si>
  <si>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</si>
  <si>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</si>
  <si>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</si>
  <si>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</si>
  <si>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</si>
  <si>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</si>
  <si>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</si>
  <si>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</si>
  <si>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</si>
  <si>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</si>
  <si>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</si>
  <si>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</si>
  <si>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</si>
  <si>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</si>
  <si>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</si>
  <si>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</si>
  <si>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</si>
  <si>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</si>
  <si>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</si>
  <si>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</si>
  <si>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</si>
  <si>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</si>
  <si>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</si>
  <si>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</si>
  <si>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</si>
  <si>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</si>
  <si>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</si>
  <si>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</si>
  <si>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</si>
  <si>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</si>
  <si>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</si>
  <si>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</si>
  <si>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</si>
  <si>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</si>
  <si>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</si>
  <si>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</si>
  <si>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</si>
  <si>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</si>
  <si>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</si>
  <si>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</si>
  <si>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</si>
  <si>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</si>
  <si>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</si>
  <si>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</si>
  <si>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</si>
  <si>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</si>
  <si>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</si>
  <si>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</si>
  <si>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</si>
  <si>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</si>
  <si>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</si>
  <si>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</si>
  <si>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</si>
  <si>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</si>
  <si>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</si>
  <si>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</si>
  <si>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</si>
  <si>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</si>
  <si>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</si>
  <si>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</si>
  <si>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</si>
  <si>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</si>
  <si>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</si>
  <si>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</si>
  <si>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</si>
  <si>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</si>
  <si>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</si>
  <si>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</si>
  <si>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</si>
  <si>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</si>
  <si>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</si>
  <si>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</si>
  <si>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</si>
  <si>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</si>
  <si>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</si>
  <si>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</si>
  <si>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</si>
  <si>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</si>
  <si>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</si>
  <si>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</si>
  <si>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</si>
  <si>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</si>
  <si>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</si>
  <si>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</si>
  <si>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</si>
  <si>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</si>
  <si>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</si>
  <si>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</si>
  <si>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</si>
  <si>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</si>
  <si>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</si>
  <si>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</si>
  <si>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</si>
  <si>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</si>
  <si>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</si>
  <si>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</si>
  <si>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</si>
  <si>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</si>
  <si>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</si>
  <si>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</si>
  <si>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</si>
  <si>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</si>
  <si>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</si>
  <si>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</si>
  <si>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</si>
  <si>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</si>
  <si>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</si>
  <si>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</si>
  <si>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</si>
  <si>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</si>
  <si>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</si>
  <si>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</si>
  <si>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</si>
  <si>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</si>
  <si>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</si>
  <si>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</si>
  <si>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</si>
  <si>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</si>
  <si>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</si>
  <si>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</si>
  <si>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</si>
  <si>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</si>
  <si>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</si>
  <si>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</si>
  <si>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</si>
  <si>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</si>
  <si>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</si>
  <si>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</si>
  <si>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</si>
  <si>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</si>
  <si>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</si>
  <si>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</si>
  <si>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</si>
  <si>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</si>
  <si>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</si>
  <si>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</si>
  <si>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</si>
  <si>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</si>
  <si>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</si>
  <si>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</si>
  <si>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</si>
  <si>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</si>
  <si>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</si>
  <si>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</si>
  <si>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</si>
  <si>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</si>
  <si>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</si>
  <si>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</si>
  <si>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</si>
  <si>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</si>
  <si>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</si>
  <si>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</si>
  <si>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</si>
  <si>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</si>
  <si>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</si>
  <si>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</si>
  <si>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</si>
  <si>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</si>
  <si>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</si>
  <si>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</si>
  <si>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</si>
  <si>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</si>
  <si>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</si>
  <si>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</si>
  <si>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</si>
  <si>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</si>
  <si>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</si>
  <si>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</si>
  <si>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</si>
  <si>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</si>
  <si>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</si>
  <si>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</si>
  <si>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</si>
  <si>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</si>
  <si>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</si>
  <si>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</si>
  <si>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</si>
  <si>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</si>
  <si>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</si>
  <si>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</si>
  <si>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</si>
  <si>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</si>
  <si>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</si>
  <si>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</si>
  <si>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</si>
  <si>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</si>
  <si>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</si>
  <si>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</si>
  <si>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</si>
  <si>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</si>
  <si>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</si>
  <si>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</si>
  <si>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</si>
  <si>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</si>
  <si>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</si>
  <si>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</si>
  <si>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</si>
  <si>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</si>
  <si>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</si>
  <si>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</si>
  <si>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</si>
  <si>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</si>
  <si>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</si>
  <si>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</si>
  <si>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</si>
  <si>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</si>
  <si>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</si>
  <si>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</si>
  <si>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</si>
  <si>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</si>
  <si>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</si>
  <si>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</si>
  <si>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</si>
  <si>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</si>
  <si>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</si>
  <si>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</si>
  <si>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</si>
  <si>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</si>
  <si>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</si>
  <si>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</si>
  <si>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</si>
  <si>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</si>
  <si>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</si>
  <si>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</si>
  <si>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</si>
  <si>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</si>
  <si>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</si>
  <si>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</si>
  <si>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</si>
  <si>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</si>
  <si>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</si>
  <si>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</si>
  <si>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</si>
  <si>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</si>
  <si>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</si>
  <si>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</si>
  <si>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</si>
  <si>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</si>
  <si>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</si>
  <si>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</si>
  <si>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</si>
  <si>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</si>
  <si>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</si>
  <si>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</si>
  <si>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</si>
  <si>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</si>
  <si>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</si>
  <si>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</si>
  <si>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</si>
  <si>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</si>
  <si>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</si>
  <si>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</si>
  <si>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</si>
  <si>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</si>
  <si>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</si>
  <si>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</si>
  <si>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</si>
  <si>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</si>
  <si>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</si>
  <si>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</si>
  <si>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</si>
  <si>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</si>
  <si>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</si>
  <si>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</si>
  <si>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</si>
  <si>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</si>
  <si>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</si>
  <si>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</si>
  <si>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</si>
  <si>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</si>
  <si>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</si>
  <si>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</si>
  <si>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</si>
  <si>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</si>
  <si>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</si>
  <si>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</si>
  <si>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</si>
  <si>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</si>
  <si>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</si>
  <si>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</si>
  <si>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</si>
  <si>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</si>
  <si>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</si>
  <si>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</si>
  <si>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</si>
  <si>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</si>
  <si>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</si>
  <si>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</si>
  <si>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</si>
  <si>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</si>
  <si>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</si>
  <si>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</si>
  <si>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</si>
  <si>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</si>
  <si>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</si>
  <si>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</si>
  <si>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</si>
  <si>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</si>
  <si>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</si>
  <si>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</si>
  <si>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</si>
  <si>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</si>
  <si>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</si>
  <si>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</si>
  <si>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</si>
  <si>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</si>
  <si>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</si>
  <si>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</si>
  <si>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</si>
  <si>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</si>
  <si>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</si>
  <si>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</si>
  <si>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</si>
  <si>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</si>
  <si>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</si>
  <si>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</si>
  <si>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</si>
  <si>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</si>
  <si>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</si>
  <si>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</si>
  <si>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</si>
  <si>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</si>
  <si>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</si>
  <si>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</si>
  <si>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</si>
  <si>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</si>
  <si>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</si>
  <si>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</si>
  <si>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</si>
  <si>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</si>
  <si>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</si>
  <si>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</si>
  <si>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</si>
  <si>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</si>
  <si>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</si>
  <si>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</si>
  <si>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</si>
  <si>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</si>
  <si>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</si>
  <si>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</si>
  <si>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</si>
  <si>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</si>
  <si>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</si>
  <si>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</si>
  <si>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</si>
  <si>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</si>
  <si>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</si>
  <si>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</si>
  <si>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</si>
  <si>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</si>
  <si>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</si>
  <si>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</si>
  <si>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</si>
  <si>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</si>
  <si>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</si>
  <si>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</si>
  <si>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</si>
  <si>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</si>
  <si>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</si>
  <si>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</si>
  <si>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</si>
  <si>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</si>
  <si>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</si>
  <si>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</si>
  <si>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</si>
  <si>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</si>
  <si>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</si>
  <si>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</si>
  <si>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</si>
  <si>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</si>
  <si>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</si>
  <si>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</si>
  <si>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</si>
  <si>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</si>
  <si>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</si>
  <si>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</si>
  <si>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</si>
  <si>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</si>
  <si>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</si>
  <si>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</si>
  <si>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</si>
  <si>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</si>
  <si>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</si>
  <si>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</si>
  <si>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</si>
  <si>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</si>
  <si>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</si>
  <si>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</si>
  <si>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</si>
  <si>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</si>
  <si>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</si>
  <si>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</si>
  <si>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</si>
  <si>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</si>
  <si>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</si>
  <si>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</si>
  <si>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</si>
  <si>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</si>
  <si>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</si>
  <si>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</si>
  <si>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</si>
  <si>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</si>
  <si>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</si>
  <si>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</si>
  <si>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</si>
  <si>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</si>
  <si>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</si>
  <si>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</si>
  <si>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</si>
  <si>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</si>
  <si>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</si>
  <si>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</si>
  <si>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</si>
  <si>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</si>
  <si>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</si>
  <si>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</si>
  <si>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</si>
  <si>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</si>
  <si>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</si>
  <si>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</si>
  <si>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</si>
  <si>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</si>
  <si>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</si>
  <si>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</si>
  <si>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</si>
  <si>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</si>
  <si>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</si>
  <si>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</si>
  <si>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</si>
  <si>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</si>
  <si>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</si>
  <si>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</si>
  <si>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</si>
  <si>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</si>
  <si>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</si>
  <si>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</si>
  <si>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</si>
  <si>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</si>
  <si>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</si>
  <si>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</si>
  <si>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</si>
  <si>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</si>
  <si>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</si>
  <si>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</si>
  <si>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</si>
  <si>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</si>
  <si>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</si>
  <si>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</si>
  <si>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</si>
  <si>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</si>
  <si>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</si>
  <si>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</si>
  <si>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</si>
  <si>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</si>
  <si>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</si>
  <si>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</si>
  <si>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</si>
  <si>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</si>
  <si>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</si>
  <si>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</si>
  <si>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</si>
  <si>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</si>
  <si>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</si>
  <si>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</si>
  <si>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</si>
  <si>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</si>
  <si>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</si>
  <si>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</si>
  <si>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</si>
  <si>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</si>
  <si>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</si>
  <si>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</si>
  <si>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</si>
  <si>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</si>
  <si>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</si>
  <si>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</si>
  <si>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</si>
  <si>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</si>
  <si>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</si>
  <si>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</si>
  <si>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</si>
  <si>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</si>
  <si>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</si>
  <si>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</si>
  <si>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</si>
  <si>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</si>
  <si>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</si>
  <si>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</si>
  <si>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</si>
  <si>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</si>
  <si>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</si>
  <si>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</si>
  <si>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</si>
  <si>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</si>
  <si>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</si>
  <si>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</si>
  <si>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</si>
  <si>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</si>
  <si>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</si>
  <si>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</si>
  <si>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</si>
  <si>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</si>
  <si>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</si>
  <si>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</si>
  <si>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</si>
  <si>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</si>
  <si>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</si>
  <si>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</si>
  <si>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</si>
  <si>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</si>
  <si>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</si>
  <si>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</si>
  <si>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</si>
  <si>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</si>
  <si>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</si>
  <si>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</si>
  <si>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</si>
  <si>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</si>
  <si>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</si>
  <si>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</si>
  <si>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</si>
  <si>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</si>
  <si>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</si>
  <si>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</si>
  <si>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</si>
  <si>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</si>
  <si>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</si>
  <si>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</si>
  <si>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</si>
  <si>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</si>
  <si>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</si>
  <si>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</si>
  <si>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</si>
  <si>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</si>
  <si>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</si>
  <si>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</si>
  <si>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</si>
  <si>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</si>
  <si>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</si>
  <si>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</si>
  <si>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</si>
  <si>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</si>
  <si>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</si>
  <si>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</si>
  <si>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</si>
  <si>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</si>
  <si>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</si>
  <si>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</si>
  <si>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</si>
  <si>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</si>
  <si>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</si>
  <si>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</si>
  <si>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</si>
  <si>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</si>
  <si>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</si>
  <si>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</si>
  <si>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</si>
  <si>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</si>
  <si>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</si>
  <si>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</si>
  <si>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</si>
  <si>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</si>
  <si>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</si>
  <si>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</si>
  <si>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</si>
  <si>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</si>
  <si>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</si>
  <si>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</si>
  <si>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</si>
  <si>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</si>
  <si>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</si>
  <si>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</si>
  <si>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</si>
  <si>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</si>
  <si>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</si>
  <si>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</si>
  <si>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</si>
  <si>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</si>
  <si>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</si>
  <si>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</si>
  <si>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</si>
  <si>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</si>
  <si>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</si>
  <si>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</si>
  <si>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</si>
  <si>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</si>
  <si>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</si>
  <si>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</si>
  <si>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</si>
  <si>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</si>
  <si>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</si>
  <si>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</si>
  <si>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</si>
  <si>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</si>
  <si>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</si>
  <si>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</si>
  <si>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</si>
  <si>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</si>
  <si>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</si>
  <si>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</si>
  <si>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</si>
  <si>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</si>
  <si>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</si>
  <si>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</si>
  <si>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</si>
  <si>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</si>
  <si>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</si>
  <si>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</si>
  <si>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</si>
  <si>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</si>
  <si>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</si>
  <si>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</si>
  <si>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</si>
  <si>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</si>
  <si>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</si>
  <si>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</si>
  <si>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</si>
  <si>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</si>
  <si>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</si>
  <si>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</si>
  <si>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</si>
  <si>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</si>
  <si>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</si>
  <si>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</si>
  <si>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</si>
  <si>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</si>
  <si>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</si>
  <si>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</si>
  <si>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</si>
  <si>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</si>
  <si>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</si>
  <si>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</si>
  <si>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</si>
  <si>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</si>
  <si>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</si>
  <si>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</si>
  <si>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</si>
  <si>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</si>
  <si>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</si>
  <si>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</si>
  <si>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</si>
  <si>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</si>
  <si>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</si>
  <si>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</si>
  <si>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</si>
  <si>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</si>
  <si>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</si>
  <si>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</si>
  <si>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</si>
  <si>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</si>
  <si>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</si>
  <si>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</si>
  <si>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</si>
  <si>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</si>
  <si>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</si>
  <si>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</si>
  <si>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</si>
  <si>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</si>
  <si>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</si>
  <si>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</si>
  <si>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</si>
  <si>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</si>
  <si>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</si>
  <si>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</si>
  <si>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</si>
  <si>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</si>
  <si>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</si>
  <si>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</si>
  <si>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</si>
  <si>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</si>
  <si>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</si>
  <si>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</si>
  <si>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</si>
  <si>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</si>
  <si>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</si>
  <si>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</si>
  <si>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</si>
  <si>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</si>
  <si>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</si>
  <si>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</si>
  <si>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</si>
  <si>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</si>
  <si>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</si>
  <si>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</si>
  <si>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</si>
  <si>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</si>
  <si>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</si>
  <si>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</si>
  <si>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</si>
  <si>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</si>
  <si>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</si>
  <si>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</si>
  <si>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</si>
  <si>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</si>
  <si>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</si>
  <si>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</si>
  <si>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</si>
  <si>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</si>
  <si>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</si>
  <si>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</si>
  <si>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</si>
  <si>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</si>
  <si>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</si>
  <si>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</si>
  <si>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</si>
  <si>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</si>
  <si>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</si>
  <si>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</si>
  <si>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</si>
  <si>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</si>
  <si>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</si>
  <si>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</si>
  <si>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</si>
  <si>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</si>
  <si>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</si>
  <si>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</si>
  <si>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</si>
  <si>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</si>
  <si>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</si>
  <si>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</si>
  <si>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</si>
  <si>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</si>
  <si>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</si>
  <si>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</si>
  <si>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</si>
  <si>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</si>
  <si>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</si>
  <si>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</si>
  <si>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</si>
  <si>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</si>
  <si>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</si>
  <si>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</si>
  <si>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</si>
  <si>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</si>
  <si>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</si>
  <si>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</si>
  <si>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</si>
  <si>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</si>
  <si>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</si>
  <si>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</si>
  <si>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</si>
  <si>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</si>
  <si>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</si>
  <si>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</si>
  <si>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</si>
  <si>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</si>
  <si>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</si>
  <si>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</si>
  <si>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</si>
  <si>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</si>
  <si>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</si>
  <si>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</si>
  <si>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</si>
  <si>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</si>
  <si>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</si>
  <si>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</si>
  <si>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</si>
  <si>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</si>
  <si>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</si>
  <si>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</si>
  <si>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</si>
  <si>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</si>
  <si>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</si>
  <si>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</si>
  <si>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</si>
  <si>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</si>
  <si>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</si>
  <si>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</si>
  <si>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</si>
  <si>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</si>
  <si>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</si>
  <si>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</si>
  <si>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</si>
  <si>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</si>
  <si>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</si>
  <si>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</si>
  <si>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</si>
  <si>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</si>
  <si>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</si>
  <si>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</si>
  <si>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</si>
  <si>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</si>
  <si>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</si>
  <si>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</si>
  <si>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</si>
  <si>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</si>
  <si>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</si>
  <si>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</si>
  <si>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</si>
  <si>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</si>
  <si>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</si>
  <si>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</si>
  <si>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</si>
  <si>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</si>
  <si>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</si>
  <si>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</si>
  <si>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</si>
  <si>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</si>
  <si>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</si>
  <si>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</si>
  <si>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</si>
  <si>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</si>
  <si>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</si>
  <si>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</si>
  <si>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</si>
  <si>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</si>
  <si>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</si>
  <si>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</si>
  <si>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</si>
  <si>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</si>
  <si>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</si>
  <si>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</si>
  <si>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</si>
  <si>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</si>
  <si>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</si>
  <si>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</si>
  <si>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</si>
  <si>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</si>
  <si>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</si>
  <si>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</si>
  <si>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</si>
  <si>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</si>
  <si>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</si>
  <si>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</si>
  <si>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</si>
  <si>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</si>
  <si>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</si>
  <si>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</si>
  <si>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</si>
  <si>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</si>
  <si>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</si>
  <si>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</si>
  <si>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</si>
  <si>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</si>
  <si>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</si>
  <si>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</si>
  <si>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</si>
  <si>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</si>
  <si>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</si>
  <si>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</si>
  <si>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</si>
  <si>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</si>
  <si>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</si>
  <si>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</si>
  <si>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</si>
  <si>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</si>
  <si>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</si>
  <si>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</si>
  <si>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</si>
  <si>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</si>
  <si>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</si>
  <si>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</si>
  <si>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</si>
  <si>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</si>
  <si>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</si>
  <si>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</si>
  <si>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</si>
  <si>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</si>
  <si>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</si>
  <si>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</si>
  <si>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</si>
  <si>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</si>
  <si>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</si>
  <si>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</si>
  <si>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</si>
  <si>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</si>
  <si>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</si>
  <si>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</si>
  <si>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</si>
  <si>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</si>
  <si>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</si>
  <si>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</si>
  <si>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</si>
  <si>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</si>
  <si>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</si>
  <si>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</si>
  <si>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</si>
  <si>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</si>
  <si>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</si>
  <si>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</si>
  <si>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</si>
  <si>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</si>
  <si>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</si>
  <si>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</si>
  <si>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</si>
  <si>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</si>
  <si>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</si>
  <si>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</si>
  <si>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</si>
  <si>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</si>
  <si>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</si>
  <si>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</si>
  <si>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</si>
  <si>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</si>
  <si>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</si>
  <si>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</si>
  <si>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</si>
  <si>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</si>
  <si>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</si>
  <si>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</si>
  <si>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</si>
  <si>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</si>
  <si>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</si>
  <si>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</si>
  <si>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</si>
  <si>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</si>
  <si>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</si>
  <si>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</si>
  <si>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</si>
  <si>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</si>
  <si>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</si>
  <si>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</si>
  <si>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</si>
  <si>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</si>
  <si>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</si>
  <si>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</si>
  <si>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</si>
  <si>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</si>
  <si>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</si>
  <si>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</si>
  <si>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</si>
  <si>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</si>
  <si>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</si>
  <si>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</si>
  <si>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</si>
  <si>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</si>
  <si>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</si>
  <si>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</si>
  <si>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</si>
  <si>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</si>
  <si>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</si>
  <si>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</si>
  <si>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</si>
  <si>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</si>
  <si>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</si>
  <si>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</si>
  <si>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</si>
  <si>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</si>
  <si>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</si>
  <si>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</si>
  <si>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</si>
  <si>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</si>
  <si>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</si>
  <si>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</si>
  <si>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</si>
  <si>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</si>
  <si>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</si>
  <si>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</si>
  <si>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</si>
  <si>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</si>
  <si>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</si>
  <si>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</si>
  <si>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</si>
  <si>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</si>
  <si>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</si>
  <si>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</si>
  <si>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</si>
  <si>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</si>
  <si>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</si>
  <si>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</si>
  <si>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</si>
  <si>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</si>
  <si>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</si>
  <si>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</si>
  <si>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</si>
  <si>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</si>
  <si>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</si>
  <si>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</si>
  <si>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</si>
  <si>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</si>
  <si>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</si>
  <si>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</si>
  <si>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</si>
  <si>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</si>
  <si>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</si>
  <si>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</si>
  <si>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</si>
  <si>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</si>
  <si>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</si>
  <si>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</si>
  <si>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</si>
  <si>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</si>
  <si>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</si>
  <si>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</si>
  <si>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</si>
  <si>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</si>
  <si>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</si>
  <si>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</si>
  <si>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</si>
  <si>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</si>
  <si>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</si>
  <si>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</si>
  <si>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</si>
  <si>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</si>
  <si>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</si>
  <si>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</si>
  <si>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</si>
  <si>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</si>
  <si>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</si>
  <si>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</si>
  <si>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</si>
  <si>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</si>
  <si>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</si>
  <si>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</si>
  <si>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</si>
  <si>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</si>
  <si>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</si>
  <si>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</si>
  <si>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</si>
  <si>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</si>
  <si>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</si>
  <si>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</si>
  <si>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</si>
  <si>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</si>
  <si>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</si>
  <si>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</si>
  <si>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</si>
  <si>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</si>
  <si>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</si>
  <si>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</si>
  <si>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</si>
  <si>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</si>
  <si>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</si>
  <si>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</si>
  <si>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</si>
  <si>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</si>
  <si>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</si>
  <si>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</si>
  <si>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</si>
  <si>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</si>
  <si>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</si>
  <si>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</si>
  <si>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</si>
  <si>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</si>
  <si>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</si>
  <si>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</si>
  <si>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</si>
  <si>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</si>
  <si>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</si>
  <si>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</si>
  <si>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</si>
  <si>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</si>
  <si>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</si>
  <si>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</si>
  <si>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</si>
  <si>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</si>
  <si>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</si>
  <si>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</si>
  <si>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</si>
  <si>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</si>
  <si>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</si>
  <si>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</si>
  <si>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</si>
  <si>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</si>
  <si>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</si>
  <si>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</si>
  <si>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</si>
  <si>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</si>
  <si>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</si>
  <si>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</si>
  <si>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</si>
  <si>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</si>
  <si>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</si>
  <si>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</si>
  <si>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</si>
  <si>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</si>
  <si>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</si>
  <si>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</si>
  <si>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</si>
  <si>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</si>
  <si>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</si>
  <si>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</si>
  <si>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</si>
  <si>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</si>
  <si>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</si>
  <si>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</si>
  <si>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</si>
  <si>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</si>
  <si>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</si>
  <si>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</si>
  <si>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</si>
  <si>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</si>
  <si>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</si>
  <si>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</si>
  <si>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</si>
  <si>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</si>
  <si>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</si>
  <si>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</si>
  <si>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</si>
  <si>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</si>
  <si>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</si>
  <si>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</si>
  <si>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</si>
  <si>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</si>
  <si>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</si>
  <si>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</si>
  <si>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</si>
  <si>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</si>
  <si>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</si>
  <si>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</si>
  <si>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</si>
  <si>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</si>
  <si>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</si>
  <si>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</si>
  <si>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</si>
  <si>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</si>
  <si>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</si>
  <si>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</si>
  <si>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</si>
  <si>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</si>
  <si>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</si>
  <si>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</si>
  <si>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</si>
  <si>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</si>
  <si>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</si>
  <si>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</si>
  <si>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</si>
  <si>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</si>
  <si>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</si>
  <si>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</si>
  <si>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</si>
  <si>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</si>
  <si>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</si>
  <si>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</si>
  <si>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</si>
  <si>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</si>
  <si>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</si>
  <si>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</si>
  <si>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</si>
  <si>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</si>
  <si>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</si>
  <si>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</si>
  <si>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</si>
  <si>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</si>
  <si>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</si>
  <si>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</si>
  <si>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</si>
  <si>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</si>
  <si>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</si>
  <si>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</si>
  <si>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</si>
  <si>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</si>
  <si>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</si>
  <si>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</si>
  <si>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</si>
  <si>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</si>
  <si>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</si>
  <si>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</si>
  <si>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</si>
  <si>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</si>
  <si>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</si>
  <si>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</si>
  <si>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</si>
  <si>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</si>
  <si>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</si>
  <si>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</si>
  <si>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</si>
  <si>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</si>
  <si>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</si>
  <si>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</si>
  <si>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</si>
  <si>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</si>
  <si>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</si>
  <si>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</si>
  <si>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</si>
  <si>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</si>
  <si>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</si>
  <si>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</si>
  <si>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</si>
  <si>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</si>
  <si>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</si>
  <si>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</si>
  <si>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</si>
  <si>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</si>
  <si>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</si>
  <si>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</si>
  <si>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</si>
  <si>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</si>
  <si>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</si>
  <si>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</si>
  <si>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</si>
  <si>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</si>
  <si>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</si>
  <si>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</si>
  <si>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</si>
  <si>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</si>
  <si>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</si>
  <si>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</si>
  <si>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</si>
  <si>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</si>
  <si>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</si>
  <si>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</si>
  <si>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</si>
  <si>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</si>
  <si>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</si>
  <si>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</si>
  <si>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</si>
  <si>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</si>
  <si>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</si>
  <si>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</si>
  <si>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</si>
  <si>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</si>
  <si>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</si>
  <si>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</si>
  <si>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</si>
  <si>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</si>
  <si>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</si>
  <si>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</si>
  <si>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</si>
  <si>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</si>
  <si>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</si>
  <si>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</si>
  <si>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</si>
  <si>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</si>
  <si>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</si>
  <si>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</si>
  <si>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</si>
  <si>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</si>
  <si>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</si>
  <si>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</si>
  <si>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</si>
  <si>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</si>
  <si>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</si>
  <si>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</si>
  <si>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</si>
  <si>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</si>
  <si>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</si>
  <si>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</si>
  <si>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</si>
  <si>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</si>
  <si>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</si>
  <si>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</si>
  <si>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</si>
  <si>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</si>
  <si>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</si>
  <si>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</si>
  <si>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</si>
  <si>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</si>
  <si>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</si>
  <si>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</si>
  <si>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</si>
  <si>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</si>
  <si>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</si>
  <si>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</si>
  <si>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</si>
  <si>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</si>
  <si>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</si>
  <si>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</si>
  <si>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</si>
  <si>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</si>
  <si>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</si>
  <si>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</si>
  <si>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</si>
  <si>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</si>
  <si>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</si>
  <si>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</si>
  <si>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</si>
  <si>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</si>
  <si>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</si>
  <si>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</si>
  <si>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</si>
  <si>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</si>
  <si>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</si>
  <si>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</si>
  <si>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</si>
  <si>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</si>
  <si>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</si>
  <si>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</si>
  <si>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</si>
  <si>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</si>
  <si>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</si>
  <si>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</si>
  <si>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</si>
  <si>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</si>
  <si>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</si>
  <si>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</si>
  <si>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</si>
  <si>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</si>
  <si>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</si>
  <si>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</si>
  <si>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</si>
  <si>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</si>
  <si>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</si>
  <si>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</si>
  <si>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</si>
  <si>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</si>
  <si>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</si>
  <si>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</si>
  <si>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</si>
  <si>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</si>
  <si>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</si>
  <si>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</si>
  <si>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</si>
  <si>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</si>
  <si>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</si>
  <si>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</si>
  <si>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</si>
  <si>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</si>
  <si>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</si>
  <si>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</si>
  <si>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</si>
  <si>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</si>
  <si>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</si>
  <si>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</si>
  <si>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</si>
  <si>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</si>
  <si>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</si>
  <si>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</si>
  <si>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</si>
  <si>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</si>
  <si>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</si>
  <si>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</si>
  <si>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</si>
  <si>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</si>
  <si>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</si>
  <si>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</si>
  <si>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</si>
  <si>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</si>
  <si>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</si>
  <si>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</si>
  <si>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</si>
  <si>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</si>
  <si>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</si>
  <si>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</si>
  <si>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</si>
  <si>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</si>
  <si>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</si>
  <si>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</si>
  <si>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</si>
  <si>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</si>
  <si>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</si>
  <si>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</si>
  <si>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</si>
  <si>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</si>
  <si>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</si>
  <si>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</si>
  <si>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</si>
  <si>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</si>
  <si>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</si>
  <si>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</si>
  <si>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</si>
  <si>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</si>
  <si>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</si>
  <si>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</si>
  <si>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</si>
  <si>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</si>
  <si>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</si>
  <si>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</si>
  <si>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</si>
  <si>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</si>
  <si>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</si>
  <si>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</si>
  <si>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</si>
  <si>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</si>
  <si>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</si>
  <si>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</si>
  <si>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</si>
  <si>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</si>
  <si>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</si>
  <si>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</si>
  <si>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</si>
  <si>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</si>
  <si>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</si>
  <si>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</si>
  <si>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</si>
  <si>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</si>
  <si>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</si>
  <si>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</si>
  <si>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</si>
  <si>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</si>
  <si>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</si>
  <si>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</si>
  <si>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</si>
  <si>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</si>
  <si>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</si>
  <si>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</si>
  <si>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</si>
  <si>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</si>
  <si>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</si>
  <si>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</si>
  <si>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</si>
  <si>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</si>
  <si>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</si>
  <si>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</si>
  <si>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</si>
  <si>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</si>
  <si>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</si>
  <si>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</si>
  <si>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</si>
  <si>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</si>
  <si>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</si>
  <si>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</si>
  <si>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</si>
  <si>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</si>
  <si>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</si>
  <si>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</si>
  <si>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</si>
  <si>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</si>
  <si>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</si>
  <si>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</si>
  <si>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</si>
  <si>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</si>
  <si>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</si>
  <si>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</si>
  <si>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</si>
  <si>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</si>
  <si>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</si>
  <si>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</si>
  <si>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</si>
  <si>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</si>
  <si>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</si>
  <si>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</si>
  <si>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</si>
  <si>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</si>
  <si>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</si>
  <si>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</si>
  <si>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</si>
  <si>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</si>
  <si>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</si>
  <si>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</si>
  <si>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</si>
  <si>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</si>
  <si>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</si>
  <si>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</si>
  <si>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</si>
  <si>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</si>
  <si>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</si>
  <si>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</si>
  <si>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</si>
  <si>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</si>
  <si>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</si>
  <si>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</si>
  <si>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</si>
  <si>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</si>
  <si>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</si>
  <si>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</si>
  <si>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</si>
  <si>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</si>
  <si>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</si>
  <si>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</si>
  <si>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</si>
  <si>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</si>
  <si>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</si>
  <si>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</si>
  <si>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</si>
  <si>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</si>
  <si>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</si>
  <si>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</si>
  <si>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</si>
  <si>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</si>
  <si>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</si>
  <si>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</si>
  <si>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</si>
  <si>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</si>
  <si>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</si>
  <si>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</si>
  <si>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</si>
  <si>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</si>
  <si>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</si>
  <si>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</si>
  <si>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</si>
  <si>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</si>
  <si>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</si>
  <si>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</si>
  <si>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</si>
  <si>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</si>
  <si>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</si>
  <si>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</si>
  <si>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</si>
  <si>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</si>
  <si>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</si>
  <si>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</si>
  <si>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</si>
  <si>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</si>
  <si>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</si>
  <si>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</si>
  <si>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</si>
  <si>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</si>
  <si>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</si>
  <si>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</si>
  <si>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</si>
  <si>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</si>
  <si>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</si>
  <si>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</si>
  <si>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</si>
  <si>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</si>
  <si>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</si>
  <si>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</si>
  <si>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</si>
  <si>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</si>
  <si>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</si>
  <si>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</si>
  <si>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</si>
  <si>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</si>
  <si>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</si>
  <si>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</si>
  <si>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</si>
  <si>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</si>
  <si>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</si>
  <si>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</si>
  <si>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</si>
  <si>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</si>
  <si>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</si>
  <si>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</si>
  <si>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</si>
  <si>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</si>
  <si>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</si>
  <si>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</si>
  <si>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</si>
  <si>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</si>
  <si>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</si>
  <si>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</si>
  <si>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</si>
  <si>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</si>
  <si>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</si>
  <si>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</si>
  <si>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</si>
  <si>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</si>
  <si>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</si>
  <si>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</si>
  <si>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</si>
  <si>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</si>
  <si>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</si>
  <si>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</si>
  <si>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</si>
  <si>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</si>
  <si>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</si>
  <si>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</si>
  <si>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</si>
  <si>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</si>
  <si>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</si>
  <si>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</si>
  <si>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</si>
  <si>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</si>
  <si>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</si>
  <si>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</si>
  <si>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</si>
  <si>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</si>
  <si>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</si>
  <si>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</si>
  <si>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</si>
  <si>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</si>
  <si>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</si>
  <si>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</si>
  <si>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</si>
  <si>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</si>
  <si>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</si>
  <si>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</si>
  <si>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</si>
  <si>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</si>
  <si>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</si>
  <si>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</si>
  <si>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</si>
  <si>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</si>
  <si>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</si>
  <si>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</si>
  <si>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</si>
  <si>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</si>
  <si>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</si>
  <si>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</si>
  <si>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</si>
  <si>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</si>
  <si>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</si>
  <si>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</si>
  <si>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</si>
  <si>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</si>
  <si>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</si>
  <si>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</si>
  <si>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</si>
  <si>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</si>
  <si>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</si>
  <si>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</si>
  <si>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</si>
  <si>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</si>
  <si>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</si>
  <si>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</si>
  <si>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</si>
  <si>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</si>
  <si>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</si>
  <si>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</si>
  <si>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</si>
  <si>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</si>
  <si>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</si>
  <si>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</si>
  <si>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</si>
  <si>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</si>
  <si>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</si>
  <si>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</si>
  <si>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</si>
  <si>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</si>
  <si>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</si>
  <si>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</si>
  <si>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</si>
  <si>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</si>
  <si>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</si>
  <si>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</si>
  <si>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</si>
  <si>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</si>
  <si>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</si>
  <si>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</si>
  <si>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</si>
  <si>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</si>
  <si>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</si>
  <si>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</si>
  <si>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</si>
  <si>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</si>
  <si>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</si>
  <si>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</si>
  <si>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</si>
  <si>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</si>
  <si>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</si>
  <si>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</si>
  <si>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</si>
  <si>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</si>
  <si>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</si>
  <si>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</si>
  <si>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</si>
  <si>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</si>
  <si>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</si>
  <si>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</si>
  <si>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</si>
  <si>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</si>
  <si>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</si>
  <si>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</si>
  <si>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</si>
  <si>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</si>
  <si>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</si>
  <si>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</si>
  <si>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</si>
  <si>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</si>
  <si>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</si>
  <si>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</si>
  <si>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</si>
  <si>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</si>
  <si>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</si>
  <si>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</si>
  <si>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</si>
  <si>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</si>
  <si>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</si>
  <si>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</si>
  <si>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</si>
  <si>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</si>
  <si>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</si>
  <si>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</si>
  <si>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</si>
  <si>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</si>
  <si>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</si>
  <si>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</si>
  <si>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</si>
  <si>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</si>
  <si>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</si>
  <si>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</si>
  <si>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</si>
  <si>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</si>
  <si>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</si>
  <si>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</si>
  <si>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</si>
  <si>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</si>
  <si>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</si>
  <si>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</si>
  <si>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</si>
  <si>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</si>
  <si>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</si>
  <si>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</si>
  <si>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</si>
  <si>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</si>
  <si>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</si>
  <si>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</si>
  <si>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</si>
  <si>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</si>
  <si>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</si>
  <si>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</si>
  <si>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</si>
  <si>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</si>
  <si>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</si>
  <si>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</si>
  <si>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</si>
  <si>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</si>
  <si>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</si>
  <si>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</si>
  <si>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</si>
  <si>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</si>
  <si>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</si>
  <si>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</si>
  <si>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</si>
  <si>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</si>
  <si>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</si>
  <si>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</si>
  <si>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</si>
  <si>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</si>
  <si>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</si>
  <si>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</si>
  <si>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</si>
  <si>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</si>
  <si>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</si>
  <si>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</si>
  <si>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</si>
  <si>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</si>
  <si>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</si>
  <si>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</si>
  <si>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</si>
  <si>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</si>
  <si>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</si>
  <si>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</si>
  <si>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</si>
  <si>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</si>
  <si>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</si>
  <si>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</si>
  <si>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</si>
  <si>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</si>
  <si>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</si>
  <si>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</si>
  <si>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</si>
  <si>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</si>
  <si>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</si>
  <si>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</si>
  <si>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</si>
  <si>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</si>
  <si>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</si>
  <si>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</si>
  <si>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</si>
  <si>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</si>
  <si>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</si>
  <si>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</si>
  <si>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</si>
  <si>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</si>
  <si>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</si>
  <si>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</si>
  <si>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</si>
  <si>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</si>
  <si>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</si>
  <si>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</si>
  <si>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</si>
  <si>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</si>
  <si>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</si>
  <si>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</si>
  <si>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</si>
  <si>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</si>
  <si>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</si>
  <si>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</si>
  <si>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</si>
  <si>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</si>
  <si>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</si>
  <si>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</si>
  <si>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</si>
  <si>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</si>
  <si>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</si>
  <si>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</si>
  <si>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</si>
  <si>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</si>
  <si>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</si>
  <si>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</si>
  <si>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</si>
  <si>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</si>
  <si>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</si>
  <si>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</si>
  <si>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</si>
  <si>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</si>
  <si>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</si>
  <si>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</si>
  <si>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</si>
  <si>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</si>
  <si>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</si>
  <si>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</si>
  <si>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</si>
  <si>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</si>
  <si>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</si>
  <si>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</si>
  <si>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</si>
  <si>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</si>
  <si>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</si>
  <si>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</si>
  <si>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</si>
  <si>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</si>
  <si>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</si>
  <si>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</si>
  <si>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</si>
  <si>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</si>
  <si>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</si>
  <si>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</si>
  <si>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</si>
  <si>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</si>
  <si>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</si>
  <si>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</si>
  <si>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</si>
  <si>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</si>
  <si>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</si>
  <si>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</si>
  <si>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</si>
  <si>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</si>
  <si>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</si>
  <si>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</si>
  <si>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</si>
  <si>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</si>
  <si>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</si>
  <si>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</si>
  <si>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</si>
  <si>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</si>
  <si>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</si>
  <si>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</si>
  <si>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</si>
  <si>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</si>
  <si>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</si>
  <si>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</si>
  <si>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</si>
  <si>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</si>
  <si>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</si>
  <si>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</si>
  <si>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</si>
  <si>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</si>
  <si>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</si>
  <si>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</si>
  <si>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</si>
  <si>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</si>
  <si>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</si>
  <si>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</si>
  <si>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</si>
  <si>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</si>
  <si>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</si>
  <si>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</si>
  <si>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</si>
  <si>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</si>
  <si>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</si>
  <si>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</si>
  <si>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</si>
  <si>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</si>
  <si>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</si>
  <si>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</si>
  <si>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</si>
  <si>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</si>
  <si>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</si>
  <si>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</si>
  <si>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</si>
  <si>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</si>
  <si>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</si>
  <si>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</si>
  <si>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</si>
  <si>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</si>
  <si>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</si>
  <si>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</si>
  <si>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</si>
  <si>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</si>
  <si>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</si>
  <si>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</si>
  <si>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</si>
  <si>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</si>
  <si>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</si>
  <si>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</si>
  <si>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</si>
  <si>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</si>
  <si>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</si>
  <si>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</si>
  <si>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</si>
  <si>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</si>
  <si>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</si>
  <si>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</si>
  <si>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</si>
  <si>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</si>
  <si>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</si>
  <si>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</si>
  <si>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</si>
  <si>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</si>
  <si>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</si>
  <si>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</si>
  <si>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</si>
  <si>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</si>
  <si>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</si>
  <si>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</si>
  <si>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</si>
  <si>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</si>
  <si>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</si>
  <si>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</si>
  <si>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</si>
  <si>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</si>
  <si>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</si>
  <si>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</si>
  <si>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</si>
  <si>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</si>
  <si>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</si>
  <si>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</si>
  <si>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</si>
  <si>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</si>
  <si>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</si>
  <si>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</si>
  <si>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</si>
  <si>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</si>
  <si>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</si>
  <si>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</si>
  <si>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</si>
  <si>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</si>
  <si>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</si>
  <si>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</si>
  <si>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</si>
  <si>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</si>
  <si>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</si>
  <si>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</si>
  <si>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</si>
  <si>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</si>
  <si>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</si>
  <si>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</si>
  <si>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</si>
  <si>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</si>
  <si>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</si>
  <si>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</si>
  <si>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</si>
  <si>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</si>
  <si>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</si>
  <si>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</si>
  <si>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</si>
  <si>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</si>
  <si>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</si>
  <si>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</si>
  <si>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</si>
  <si>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</si>
  <si>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</si>
  <si>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</si>
  <si>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</si>
  <si>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</si>
  <si>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</si>
  <si>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</si>
  <si>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</si>
  <si>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</si>
  <si>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</si>
  <si>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</si>
  <si>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</si>
  <si>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</si>
  <si>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</si>
  <si>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</si>
  <si>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</si>
  <si>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</si>
  <si>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</si>
  <si>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</si>
  <si>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</si>
  <si>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</si>
  <si>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</si>
  <si>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</si>
  <si>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</si>
  <si>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</si>
  <si>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</si>
  <si>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</si>
  <si>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</si>
  <si>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</si>
  <si>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</si>
  <si>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</si>
  <si>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</si>
  <si>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</si>
  <si>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</si>
  <si>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</si>
  <si>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</si>
  <si>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</si>
  <si>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</si>
  <si>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</si>
  <si>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</si>
  <si>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</si>
  <si>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</si>
  <si>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</si>
  <si>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</si>
  <si>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</si>
  <si>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</si>
  <si>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</si>
  <si>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</si>
  <si>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</si>
  <si>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</si>
  <si>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</si>
  <si>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</si>
  <si>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</si>
  <si>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</si>
  <si>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</si>
  <si>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</si>
  <si>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</si>
  <si>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</si>
  <si>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</si>
  <si>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</si>
  <si>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</si>
  <si>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</si>
  <si>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</si>
  <si>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</si>
  <si>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</si>
  <si>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</si>
  <si>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</si>
  <si>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</si>
  <si>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</si>
  <si>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</si>
  <si>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</si>
  <si>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</si>
  <si>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</si>
  <si>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</si>
  <si>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</si>
  <si>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</si>
  <si>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</si>
  <si>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</si>
  <si>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</si>
  <si>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</si>
  <si>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</si>
  <si>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</si>
  <si>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</si>
  <si>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</si>
  <si>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</si>
  <si>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</si>
  <si>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</si>
  <si>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</si>
  <si>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</si>
  <si>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</si>
  <si>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</si>
  <si>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</si>
  <si>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</si>
  <si>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</si>
  <si>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</si>
  <si>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</si>
  <si>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</si>
  <si>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</si>
  <si>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</si>
  <si>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</si>
  <si>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</si>
  <si>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</si>
  <si>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</si>
  <si>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</si>
  <si>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</si>
  <si>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</si>
  <si>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</si>
  <si>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</si>
  <si>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</si>
  <si>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</si>
  <si>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</si>
  <si>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</si>
  <si>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</si>
  <si>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</si>
  <si>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</si>
  <si>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</si>
  <si>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</si>
  <si>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</si>
  <si>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</si>
  <si>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</si>
  <si>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</si>
  <si>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</si>
  <si>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</si>
  <si>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</si>
  <si>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</si>
  <si>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</si>
  <si>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</si>
  <si>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</si>
  <si>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</si>
  <si>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</si>
  <si>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</si>
  <si>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</si>
  <si>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</si>
  <si>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</si>
  <si>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</si>
  <si>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</si>
  <si>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</si>
  <si>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</si>
  <si>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</si>
  <si>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</si>
  <si>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</si>
  <si>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</si>
  <si>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</si>
  <si>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</si>
  <si>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</si>
  <si>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</si>
  <si>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</si>
  <si>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</si>
  <si>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</si>
  <si>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</si>
  <si>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</si>
  <si>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</si>
  <si>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</si>
  <si>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</si>
  <si>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</si>
  <si>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</si>
  <si>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</si>
  <si>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</si>
  <si>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</si>
  <si>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</si>
  <si>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</si>
  <si>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</si>
  <si>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</si>
  <si>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</si>
  <si>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</si>
  <si>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</si>
  <si>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</si>
  <si>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</si>
  <si>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</si>
  <si>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</si>
  <si>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</si>
  <si>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</si>
  <si>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</si>
  <si>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</si>
  <si>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</si>
  <si>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</si>
  <si>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</si>
  <si>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</si>
  <si>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</si>
  <si>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</si>
  <si>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</si>
  <si>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</si>
  <si>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</si>
  <si>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</si>
  <si>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</si>
  <si>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</si>
  <si>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</si>
  <si>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</si>
  <si>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</si>
  <si>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</si>
  <si>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</si>
  <si>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</si>
  <si>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</si>
  <si>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</si>
  <si>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</si>
  <si>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</si>
  <si>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</si>
  <si>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</si>
  <si>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</si>
  <si>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</si>
  <si>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</si>
  <si>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</si>
  <si>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</si>
  <si>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</si>
  <si>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</si>
  <si>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</si>
  <si>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</si>
  <si>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</si>
  <si>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</si>
  <si>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</si>
  <si>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</si>
  <si>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</si>
  <si>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</si>
  <si>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</si>
  <si>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</si>
  <si>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</si>
  <si>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</si>
  <si>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</si>
  <si>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</si>
  <si>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</si>
  <si>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</si>
  <si>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</si>
  <si>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</si>
  <si>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</si>
  <si>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</si>
  <si>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</si>
  <si>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</si>
  <si>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</si>
  <si>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</si>
  <si>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</si>
  <si>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</si>
  <si>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</si>
  <si>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</si>
  <si>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</si>
  <si>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</si>
  <si>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</si>
  <si>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</si>
  <si>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</si>
  <si>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</si>
  <si>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</si>
  <si>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</si>
  <si>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</si>
  <si>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</si>
  <si>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</si>
  <si>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</si>
  <si>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</si>
  <si>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</si>
  <si>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</si>
  <si>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</si>
  <si>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</si>
  <si>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</si>
  <si>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</si>
  <si>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</si>
  <si>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</si>
  <si>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</si>
  <si>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</si>
  <si>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</si>
  <si>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</si>
  <si>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</si>
  <si>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</si>
  <si>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</si>
  <si>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</si>
  <si>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</si>
  <si>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</si>
  <si>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</si>
  <si>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</si>
  <si>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</si>
  <si>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</si>
  <si>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</si>
  <si>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</si>
  <si>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</si>
  <si>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</si>
  <si>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</si>
  <si>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</si>
  <si>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</si>
  <si>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</si>
  <si>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</si>
  <si>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</si>
  <si>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</si>
  <si>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</si>
  <si>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</si>
  <si>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</si>
  <si>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</si>
  <si>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</si>
  <si>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</si>
  <si>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</si>
  <si>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</si>
  <si>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</si>
  <si>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</si>
  <si>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</si>
  <si>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</si>
  <si>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</si>
  <si>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</si>
  <si>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</si>
  <si>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</si>
  <si>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</si>
  <si>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</si>
  <si>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</si>
  <si>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</si>
  <si>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</si>
  <si>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</si>
  <si>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</si>
  <si>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</si>
  <si>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</si>
  <si>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</si>
  <si>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</si>
  <si>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</si>
  <si>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</si>
  <si>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</si>
  <si>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</si>
  <si>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</si>
  <si>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</si>
  <si>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</si>
  <si>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</si>
  <si>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</si>
  <si>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</si>
  <si>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</si>
  <si>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</si>
  <si>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</si>
  <si>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</si>
  <si>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</si>
  <si>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</si>
  <si>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</si>
  <si>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</si>
  <si>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</si>
  <si>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</si>
  <si>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</si>
  <si>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</si>
  <si>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</si>
  <si>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</si>
  <si>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</si>
  <si>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</si>
  <si>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</si>
  <si>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</si>
  <si>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</si>
  <si>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</si>
  <si>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</si>
  <si>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</si>
  <si>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</si>
  <si>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</si>
  <si>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</si>
  <si>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</si>
  <si>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</si>
  <si>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</si>
  <si>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</si>
  <si>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</si>
  <si>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</si>
  <si>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</si>
  <si>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</si>
  <si>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</si>
  <si>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</si>
  <si>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</si>
  <si>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</si>
  <si>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</si>
  <si>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</si>
  <si>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</si>
  <si>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</si>
  <si>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</si>
  <si>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</si>
  <si>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</si>
  <si>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</si>
  <si>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</si>
  <si>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</si>
  <si>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</si>
  <si>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</si>
  <si>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</si>
  <si>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</si>
  <si>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</si>
  <si>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</si>
  <si>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</si>
  <si>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</si>
  <si>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</si>
  <si>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</si>
  <si>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</si>
  <si>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</si>
  <si>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</si>
  <si>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</si>
  <si>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</si>
  <si>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</si>
  <si>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</si>
  <si>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</si>
  <si>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</si>
  <si>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</si>
  <si>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</si>
  <si>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</si>
  <si>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</si>
  <si>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</si>
  <si>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</si>
  <si>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</si>
  <si>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</si>
  <si>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</si>
  <si>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</si>
  <si>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</si>
  <si>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</si>
  <si>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</si>
  <si>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</si>
  <si>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</si>
  <si>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</si>
  <si>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</si>
  <si>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</si>
  <si>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</si>
  <si>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</si>
  <si>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</si>
  <si>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</si>
  <si>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</si>
  <si>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</si>
  <si>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</si>
  <si>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</si>
  <si>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</si>
  <si>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</si>
  <si>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</si>
  <si>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</si>
  <si>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</si>
  <si>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</si>
  <si>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</si>
  <si>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</si>
  <si>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</si>
  <si>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</si>
  <si>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</si>
  <si>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</si>
  <si>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</si>
  <si>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</si>
  <si>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</si>
  <si>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</si>
  <si>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</si>
  <si>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</si>
  <si>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</si>
  <si>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</si>
  <si>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</si>
  <si>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</si>
  <si>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</si>
  <si>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</si>
  <si>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</si>
  <si>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</si>
  <si>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</si>
  <si>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</si>
  <si>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</si>
  <si>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</si>
  <si>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</si>
  <si>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</si>
  <si>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</si>
  <si>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</si>
  <si>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</si>
  <si>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</si>
  <si>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</si>
  <si>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</si>
  <si>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</si>
  <si>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</si>
  <si>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</si>
  <si>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</si>
  <si>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</si>
  <si>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</si>
  <si>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</si>
  <si>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</si>
  <si>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</si>
  <si>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</si>
  <si>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</si>
  <si>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</si>
  <si>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</si>
  <si>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</si>
  <si>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</si>
  <si>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</si>
  <si>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</si>
  <si>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</si>
  <si>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</si>
  <si>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</si>
  <si>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</si>
  <si>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</si>
  <si>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</si>
  <si>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</si>
  <si>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</si>
  <si>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</si>
  <si>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</si>
  <si>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</si>
  <si>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</si>
  <si>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</si>
  <si>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</si>
  <si>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</si>
  <si>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</si>
  <si>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</si>
  <si>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</si>
  <si>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</si>
  <si>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</si>
  <si>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</si>
  <si>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</si>
  <si>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</si>
  <si>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</si>
  <si>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</si>
  <si>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</si>
  <si>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</si>
  <si>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</si>
  <si>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</si>
  <si>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</si>
  <si>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</si>
  <si>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</si>
  <si>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</si>
  <si>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</si>
  <si>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</si>
  <si>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</si>
  <si>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</si>
  <si>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</si>
  <si>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</si>
  <si>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</si>
  <si>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</si>
  <si>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</si>
  <si>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</si>
  <si>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</si>
  <si>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</si>
  <si>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</si>
  <si>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</si>
  <si>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</si>
  <si>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</si>
  <si>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</si>
  <si>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</si>
  <si>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</si>
  <si>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</si>
  <si>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</si>
  <si>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</si>
  <si>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</si>
  <si>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</si>
  <si>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</si>
  <si>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</si>
  <si>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</si>
  <si>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</si>
  <si>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</si>
  <si>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</si>
  <si>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</si>
  <si>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</si>
  <si>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</si>
  <si>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</si>
  <si>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</si>
  <si>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</si>
  <si>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</si>
  <si>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</si>
  <si>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</si>
  <si>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</si>
  <si>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</si>
  <si>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</si>
  <si>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</si>
  <si>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</si>
  <si>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</si>
  <si>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</si>
  <si>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</si>
  <si>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</si>
  <si>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</si>
  <si>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</si>
  <si>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</si>
  <si>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</si>
  <si>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</si>
  <si>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</si>
  <si>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</si>
  <si>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</si>
  <si>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</si>
  <si>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</si>
  <si>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</si>
  <si>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</si>
  <si>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</si>
  <si>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</si>
  <si>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</si>
  <si>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</si>
  <si>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</si>
  <si>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</si>
  <si>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</si>
  <si>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</si>
  <si>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</si>
  <si>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</si>
  <si>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</si>
  <si>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</si>
  <si>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</si>
  <si>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</si>
  <si>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</si>
  <si>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</si>
  <si>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</si>
  <si>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</si>
  <si>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</si>
  <si>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</si>
  <si>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</si>
  <si>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</si>
  <si>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</si>
  <si>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</si>
  <si>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</si>
  <si>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</si>
  <si>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</si>
  <si>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</si>
  <si>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</si>
  <si>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</si>
  <si>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</si>
  <si>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</si>
  <si>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</si>
  <si>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</si>
  <si>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</si>
  <si>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</si>
  <si>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</si>
  <si>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</si>
  <si>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</si>
  <si>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</si>
  <si>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</si>
  <si>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</si>
  <si>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</si>
  <si>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</si>
  <si>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</si>
  <si>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</si>
  <si>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</si>
  <si>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</si>
  <si>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</si>
  <si>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</si>
  <si>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</si>
  <si>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</si>
  <si>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</si>
  <si>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</si>
  <si>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</si>
  <si>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</si>
  <si>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</si>
  <si>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</si>
  <si>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</si>
  <si>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</si>
  <si>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</si>
  <si>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</si>
  <si>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</si>
  <si>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</si>
  <si>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</si>
  <si>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</si>
  <si>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</si>
  <si>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</si>
  <si>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</si>
  <si>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</si>
  <si>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</si>
  <si>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</si>
  <si>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</si>
  <si>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</si>
  <si>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</si>
  <si>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</si>
  <si>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</si>
  <si>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</si>
  <si>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</si>
  <si>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</si>
  <si>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</si>
  <si>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</si>
  <si>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</si>
  <si>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</si>
  <si>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</si>
  <si>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</si>
  <si>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</si>
  <si>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</si>
  <si>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</si>
  <si>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</si>
  <si>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</si>
  <si>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</si>
  <si>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</si>
  <si>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</si>
  <si>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</si>
  <si>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</si>
  <si>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</si>
  <si>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</si>
  <si>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</si>
  <si>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</si>
  <si>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</si>
  <si>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</si>
  <si>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</si>
  <si>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</si>
  <si>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</si>
  <si>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</si>
  <si>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</si>
  <si>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</si>
  <si>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</si>
  <si>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</si>
  <si>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</si>
  <si>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</si>
  <si>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</si>
  <si>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</si>
  <si>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</si>
  <si>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</si>
  <si>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</si>
  <si>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</si>
  <si>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</si>
  <si>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</si>
  <si>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</si>
  <si>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</si>
  <si>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</si>
  <si>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</si>
  <si>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</si>
  <si>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</si>
  <si>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</si>
  <si>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</si>
  <si>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</si>
  <si>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</si>
  <si>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</si>
  <si>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</si>
  <si>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</si>
  <si>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</si>
  <si>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</si>
  <si>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</si>
  <si>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</si>
  <si>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</si>
  <si>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</si>
  <si>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</si>
  <si>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</si>
  <si>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</si>
  <si>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</si>
  <si>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</si>
  <si>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</si>
  <si>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</si>
  <si>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</si>
  <si>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</si>
  <si>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</si>
  <si>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</si>
  <si>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</si>
  <si>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</si>
  <si>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</si>
  <si>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</si>
  <si>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</si>
  <si>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</si>
  <si>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</si>
  <si>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</si>
  <si>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</si>
  <si>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</si>
  <si>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</si>
  <si>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</si>
  <si>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</si>
  <si>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</si>
  <si>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</si>
  <si>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</si>
  <si>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</si>
  <si>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</si>
  <si>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</si>
  <si>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</si>
  <si>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</si>
  <si>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</si>
  <si>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</si>
  <si>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</si>
  <si>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</si>
  <si>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</si>
  <si>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</si>
  <si>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</si>
  <si>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</si>
  <si>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</si>
  <si>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</si>
  <si>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</si>
  <si>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</si>
  <si>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</si>
  <si>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</si>
  <si>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</si>
  <si>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</si>
  <si>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</si>
  <si>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</si>
  <si>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</si>
  <si>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</si>
  <si>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</si>
  <si>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</si>
  <si>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</si>
  <si>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</si>
  <si>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</si>
  <si>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</si>
  <si>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</si>
  <si>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</si>
  <si>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</si>
  <si>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</si>
  <si>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</si>
  <si>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</si>
  <si>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</si>
  <si>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</si>
  <si>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</si>
  <si>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</si>
  <si>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</si>
  <si>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</si>
  <si>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</si>
  <si>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</si>
  <si>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</si>
  <si>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</si>
  <si>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</si>
  <si>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</si>
  <si>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</si>
  <si>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</si>
  <si>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</si>
  <si>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</si>
  <si>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</si>
  <si>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</si>
  <si>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</si>
  <si>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</si>
  <si>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</si>
  <si>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</si>
  <si>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</si>
  <si>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</si>
  <si>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</si>
  <si>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</si>
  <si>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</si>
  <si>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</si>
  <si>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</si>
  <si>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</si>
  <si>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</si>
  <si>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</si>
  <si>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</si>
  <si>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</si>
  <si>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</si>
  <si>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</si>
  <si>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</si>
  <si>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</si>
  <si>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</si>
  <si>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</si>
  <si>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</si>
  <si>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</si>
  <si>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</si>
  <si>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</si>
  <si>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</si>
  <si>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</si>
  <si>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</si>
  <si>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</si>
  <si>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</si>
  <si>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</si>
  <si>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</si>
  <si>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</si>
  <si>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</si>
  <si>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</si>
  <si>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</si>
  <si>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</si>
  <si>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</si>
  <si>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</si>
  <si>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</si>
  <si>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</si>
  <si>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</si>
  <si>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</si>
  <si>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</si>
  <si>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</si>
  <si>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</si>
  <si>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</si>
  <si>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</si>
  <si>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</si>
  <si>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</si>
  <si>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</si>
  <si>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</si>
  <si>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</si>
  <si>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</si>
  <si>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</si>
  <si>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</si>
  <si>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</si>
  <si>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</si>
  <si>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</si>
  <si>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</si>
  <si>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</si>
  <si>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</si>
  <si>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</si>
  <si>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</si>
  <si>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</si>
  <si>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</si>
  <si>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</si>
  <si>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</si>
  <si>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</si>
  <si>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</si>
  <si>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</si>
  <si>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</si>
  <si>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</si>
  <si>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</si>
  <si>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</si>
  <si>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</si>
  <si>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</si>
  <si>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</si>
  <si>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</si>
  <si>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</si>
  <si>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</si>
  <si>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</si>
  <si>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</si>
  <si>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</si>
  <si>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</si>
  <si>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</si>
  <si>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</si>
  <si>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</si>
  <si>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</si>
  <si>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</si>
  <si>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</si>
  <si>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</si>
  <si>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</si>
  <si>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</si>
  <si>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</si>
  <si>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</si>
  <si>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</si>
  <si>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</si>
  <si>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</si>
  <si>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</si>
  <si>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</si>
  <si>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</si>
  <si>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</si>
  <si>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</si>
  <si>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</si>
  <si>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</si>
  <si>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</si>
  <si>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</si>
  <si>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</si>
  <si>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</si>
  <si>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</si>
  <si>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</si>
  <si>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</si>
  <si>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</si>
  <si>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</si>
  <si>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</si>
  <si>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</si>
  <si>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</si>
  <si>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</si>
  <si>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</si>
  <si>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</si>
  <si>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</si>
  <si>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</si>
  <si>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</si>
  <si>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</si>
  <si>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</si>
  <si>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</si>
  <si>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</si>
  <si>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</si>
  <si>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</si>
  <si>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</si>
  <si>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</si>
  <si>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</si>
  <si>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</si>
  <si>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</si>
  <si>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</si>
  <si>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</si>
  <si>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</si>
  <si>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</si>
  <si>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</si>
  <si>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</si>
  <si>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</si>
  <si>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</si>
  <si>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</si>
  <si>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</si>
  <si>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</si>
  <si>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</si>
  <si>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</si>
  <si>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</si>
  <si>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</si>
  <si>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</si>
  <si>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</si>
  <si>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</si>
  <si>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</si>
  <si>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</si>
  <si>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</si>
  <si>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</si>
  <si>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</si>
  <si>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</si>
  <si>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</si>
  <si>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</si>
  <si>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</si>
  <si>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</si>
  <si>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</si>
  <si>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</si>
  <si>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</si>
  <si>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</si>
  <si>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</si>
  <si>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</si>
  <si>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</si>
  <si>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</si>
  <si>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</si>
  <si>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</si>
  <si>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</si>
  <si>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</si>
  <si>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</si>
  <si>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</si>
  <si>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</si>
  <si>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</si>
  <si>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</si>
  <si>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</si>
  <si>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</si>
  <si>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</si>
  <si>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</si>
  <si>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</si>
  <si>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</si>
  <si>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</si>
  <si>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</si>
  <si>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</si>
  <si>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</si>
  <si>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</si>
  <si>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</si>
  <si>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</si>
  <si>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</si>
  <si>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</si>
  <si>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</si>
  <si>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</si>
  <si>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</si>
  <si>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</si>
  <si>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</si>
  <si>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</si>
  <si>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</si>
  <si>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</si>
  <si>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</si>
  <si>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</si>
  <si>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</si>
  <si>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</si>
  <si>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</si>
  <si>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</si>
  <si>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</si>
  <si>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</si>
  <si>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</si>
  <si>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</si>
  <si>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</si>
  <si>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</si>
  <si>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</si>
  <si>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</si>
  <si>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</si>
  <si>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</si>
  <si>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</si>
  <si>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</si>
  <si>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</si>
  <si>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</si>
  <si>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</si>
  <si>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</si>
  <si>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</si>
  <si>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</si>
  <si>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</si>
  <si>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</si>
  <si>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</si>
  <si>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</si>
  <si>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</si>
  <si>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</si>
  <si>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</si>
  <si>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</si>
  <si>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</si>
  <si>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</si>
  <si>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</si>
  <si>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</si>
  <si>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</si>
  <si>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</si>
  <si>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</si>
  <si>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</si>
  <si>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</si>
  <si>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</si>
  <si>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</si>
  <si>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</si>
  <si>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</si>
  <si>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</si>
  <si>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</si>
  <si>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</si>
  <si>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</si>
  <si>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</si>
  <si>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</si>
  <si>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</si>
  <si>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</si>
  <si>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</si>
  <si>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</si>
  <si>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</si>
  <si>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</si>
  <si>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</si>
  <si>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</si>
  <si>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</si>
  <si>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</si>
  <si>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</si>
  <si>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</si>
  <si>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</si>
  <si>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</si>
  <si>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</si>
  <si>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</si>
  <si>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</si>
  <si>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</si>
  <si>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</si>
  <si>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</si>
  <si>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</si>
  <si>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</si>
  <si>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</si>
  <si>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</si>
  <si>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</si>
  <si>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</si>
  <si>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</si>
  <si>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</si>
  <si>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</si>
  <si>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</si>
  <si>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</si>
  <si>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</si>
  <si>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</si>
  <si>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</si>
  <si>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</si>
  <si>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</si>
  <si>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</si>
  <si>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</si>
  <si>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</si>
  <si>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</si>
  <si>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</si>
  <si>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</si>
  <si>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</si>
  <si>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</si>
  <si>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</si>
  <si>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</si>
  <si>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</si>
  <si>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</si>
  <si>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</si>
  <si>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</si>
  <si>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</si>
  <si>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</si>
  <si>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</si>
  <si>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</si>
  <si>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</si>
  <si>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</si>
  <si>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</si>
  <si>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</si>
  <si>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</si>
  <si>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</si>
  <si>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</si>
  <si>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</si>
  <si>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</si>
  <si>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</si>
  <si>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</si>
  <si>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</si>
  <si>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</si>
  <si>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</si>
  <si>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</si>
  <si>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</si>
  <si>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</si>
  <si>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</si>
  <si>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</si>
  <si>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</si>
  <si>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</si>
  <si>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</si>
  <si>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</si>
  <si>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</si>
  <si>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</si>
  <si>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</si>
  <si>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</si>
  <si>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</si>
  <si>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</si>
  <si>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</si>
  <si>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</si>
  <si>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</si>
  <si>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</si>
  <si>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</si>
  <si>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</si>
  <si>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</si>
  <si>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</si>
  <si>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</si>
  <si>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</si>
  <si>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</si>
  <si>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</si>
  <si>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</si>
  <si>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</si>
  <si>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</si>
  <si>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</si>
  <si>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</si>
  <si>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</si>
  <si>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</si>
  <si>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</si>
  <si>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</si>
  <si>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</si>
  <si>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</si>
  <si>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</si>
  <si>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</si>
  <si>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</si>
  <si>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</si>
  <si>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</si>
  <si>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</si>
  <si>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</si>
  <si>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</si>
  <si>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</si>
  <si>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</si>
  <si>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</si>
  <si>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</si>
  <si>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</si>
  <si>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</si>
  <si>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</si>
  <si>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</si>
  <si>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</si>
  <si>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</si>
  <si>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</si>
  <si>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</si>
  <si>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</si>
  <si>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</si>
  <si>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</si>
  <si>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</si>
  <si>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</si>
  <si>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</si>
  <si>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</si>
  <si>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</si>
  <si>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</si>
  <si>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</si>
  <si>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</si>
  <si>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</si>
  <si>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</si>
  <si>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</si>
  <si>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</si>
  <si>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</si>
  <si>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</si>
  <si>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</si>
  <si>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</si>
  <si>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</si>
  <si>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</si>
  <si>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</si>
  <si>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</si>
  <si>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</si>
  <si>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</si>
  <si>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</si>
  <si>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</si>
  <si>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</si>
  <si>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</si>
  <si>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</si>
  <si>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</si>
  <si>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</si>
  <si>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</si>
  <si>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</si>
  <si>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</si>
  <si>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</si>
  <si>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</si>
  <si>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</si>
  <si>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</si>
  <si>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</si>
  <si>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</si>
  <si>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</si>
  <si>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</si>
  <si>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</si>
  <si>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</si>
  <si>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</si>
  <si>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</si>
  <si>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</si>
  <si>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</si>
  <si>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</si>
  <si>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</si>
  <si>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</si>
  <si>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</si>
  <si>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</si>
  <si>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</si>
  <si>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</si>
  <si>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</si>
  <si>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</si>
  <si>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</si>
  <si>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</si>
  <si>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</si>
  <si>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</si>
  <si>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</si>
  <si>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</si>
  <si>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</si>
  <si>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</si>
  <si>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</si>
  <si>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</si>
  <si>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</si>
  <si>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</si>
  <si>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</si>
  <si>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</si>
  <si>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</si>
  <si>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</si>
  <si>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</si>
  <si>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</si>
  <si>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</si>
  <si>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</si>
  <si>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</si>
  <si>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</si>
  <si>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</si>
  <si>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</si>
  <si>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</si>
  <si>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</si>
  <si>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</si>
  <si>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</si>
  <si>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</si>
  <si>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</si>
  <si>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</si>
  <si>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</si>
  <si>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</si>
  <si>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</si>
  <si>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</si>
  <si>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</si>
  <si>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</si>
  <si>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</si>
  <si>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</si>
  <si>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</si>
  <si>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</si>
  <si>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</si>
  <si>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</si>
  <si>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</si>
  <si>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</si>
  <si>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</si>
  <si>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</si>
  <si>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</si>
  <si>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</si>
  <si>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</si>
  <si>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</si>
  <si>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</si>
  <si>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</si>
  <si>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</si>
  <si>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</si>
  <si>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</si>
  <si>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</si>
  <si>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</si>
  <si>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</si>
  <si>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</si>
  <si>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</si>
  <si>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</si>
  <si>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</si>
  <si>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</si>
  <si>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</si>
  <si>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</si>
  <si>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</si>
  <si>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</si>
  <si>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</si>
  <si>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</si>
  <si>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</si>
  <si>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</si>
  <si>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</si>
  <si>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</si>
  <si>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</si>
  <si>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</si>
  <si>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</si>
  <si>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</si>
  <si>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</si>
  <si>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</si>
  <si>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</si>
  <si>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</si>
  <si>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</si>
  <si>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</si>
  <si>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</si>
  <si>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</si>
  <si>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</si>
  <si>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</si>
  <si>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</si>
  <si>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</si>
  <si>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</si>
  <si>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</si>
  <si>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</si>
  <si>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</si>
  <si>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</si>
  <si>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</si>
  <si>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</si>
  <si>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</si>
  <si>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</si>
  <si>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</si>
  <si>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</si>
  <si>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</si>
  <si>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</si>
  <si>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</si>
  <si>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</si>
  <si>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</si>
  <si>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</si>
  <si>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</si>
  <si>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</si>
  <si>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</si>
  <si>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</si>
  <si>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</si>
  <si>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</si>
  <si>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</si>
  <si>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</si>
  <si>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</si>
  <si>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</si>
  <si>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</si>
  <si>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</si>
  <si>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</si>
  <si>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</si>
  <si>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</si>
  <si>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</si>
  <si>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</si>
  <si>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</si>
  <si>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</si>
  <si>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</si>
  <si>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</si>
  <si>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</si>
  <si>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</si>
  <si>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</si>
  <si>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</si>
  <si>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</si>
  <si>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</si>
  <si>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</si>
  <si>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</si>
  <si>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</si>
  <si>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</si>
  <si>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</si>
  <si>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</si>
  <si>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</si>
  <si>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</si>
  <si>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</si>
  <si>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</si>
  <si>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</si>
  <si>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</si>
  <si>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</si>
  <si>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</si>
  <si>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</si>
  <si>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</si>
  <si>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</si>
  <si>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</si>
  <si>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</si>
  <si>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</si>
  <si>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</si>
  <si>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</si>
  <si>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</si>
  <si>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</si>
  <si>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</si>
  <si>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</si>
  <si>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</si>
  <si>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</si>
  <si>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</si>
  <si>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</si>
  <si>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</si>
  <si>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</si>
  <si>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</si>
  <si>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</si>
  <si>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</si>
  <si>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</si>
  <si>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</si>
  <si>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</si>
  <si>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</si>
  <si>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</si>
  <si>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</si>
  <si>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</si>
  <si>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</si>
  <si>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</si>
  <si>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</si>
  <si>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</si>
  <si>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</si>
  <si>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</si>
  <si>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</si>
  <si>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</si>
  <si>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</si>
  <si>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</si>
  <si>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</si>
  <si>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</si>
  <si>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</si>
  <si>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</si>
  <si>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</si>
  <si>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</si>
  <si>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</si>
  <si>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</si>
  <si>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</si>
  <si>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</si>
  <si>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</si>
  <si>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</si>
  <si>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</si>
  <si>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</si>
  <si>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</si>
  <si>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</si>
  <si>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</si>
  <si>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</si>
  <si>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</si>
  <si>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</si>
  <si>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</si>
  <si>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</si>
  <si>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</si>
  <si>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</si>
  <si>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</si>
  <si>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</si>
  <si>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</si>
  <si>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</si>
  <si>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</si>
  <si>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</si>
  <si>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</si>
  <si>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</si>
  <si>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</si>
  <si>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</si>
  <si>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</si>
  <si>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</si>
  <si>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</si>
  <si>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</si>
  <si>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</si>
  <si>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</si>
  <si>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</si>
  <si>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</si>
  <si>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</si>
  <si>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</si>
  <si>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</si>
  <si>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</si>
  <si>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</si>
  <si>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</si>
  <si>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</si>
  <si>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</si>
  <si>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</si>
  <si>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</si>
  <si>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</si>
  <si>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</si>
  <si>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</si>
  <si>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</si>
  <si>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</si>
  <si>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</si>
  <si>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</si>
  <si>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</si>
  <si>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</si>
  <si>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</si>
  <si>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</si>
  <si>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</si>
  <si>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</si>
  <si>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</si>
  <si>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</si>
  <si>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</si>
  <si>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</si>
  <si>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</si>
  <si>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</si>
  <si>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</si>
  <si>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</si>
  <si>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</si>
  <si>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</si>
  <si>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</si>
  <si>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</si>
  <si>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</si>
  <si>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</si>
  <si>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</si>
  <si>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</si>
  <si>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</si>
  <si>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</si>
  <si>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</si>
  <si>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</si>
  <si>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</si>
  <si>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</si>
  <si>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</si>
  <si>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</si>
  <si>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</si>
  <si>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</si>
  <si>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</si>
  <si>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</si>
  <si>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</si>
  <si>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</si>
  <si>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</si>
  <si>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</si>
  <si>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</si>
  <si>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</si>
  <si>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</si>
  <si>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</si>
  <si>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</si>
  <si>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</si>
  <si>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</si>
  <si>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</si>
  <si>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</si>
  <si>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</si>
  <si>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</si>
  <si>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</si>
  <si>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</si>
  <si>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</si>
  <si>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</si>
  <si>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</si>
  <si>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</si>
  <si>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</si>
  <si>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</si>
  <si>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</si>
  <si>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</si>
  <si>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</si>
  <si>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</si>
  <si>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</si>
  <si>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</si>
  <si>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</si>
  <si>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</si>
  <si>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</si>
  <si>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</si>
  <si>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</si>
  <si>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</si>
  <si>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</si>
  <si>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</si>
  <si>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</si>
  <si>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</si>
  <si>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</si>
  <si>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</si>
  <si>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</si>
  <si>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</si>
  <si>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</si>
  <si>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</si>
  <si>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</si>
  <si>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</si>
  <si>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</si>
  <si>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</si>
  <si>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</si>
  <si>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</si>
  <si>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</si>
  <si>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</si>
  <si>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</si>
  <si>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</si>
  <si>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</si>
  <si>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</si>
  <si>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</si>
  <si>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</si>
  <si>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</si>
  <si>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</si>
  <si>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</si>
  <si>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</si>
  <si>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</si>
  <si>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</si>
  <si>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</si>
  <si>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</si>
  <si>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</si>
  <si>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</si>
  <si>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</si>
  <si>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</si>
  <si>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</si>
  <si>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</si>
  <si>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</si>
  <si>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</si>
  <si>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</si>
  <si>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</si>
  <si>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</si>
  <si>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</si>
  <si>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</si>
  <si>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</si>
  <si>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</si>
  <si>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</si>
  <si>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</si>
  <si>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</si>
  <si>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</si>
  <si>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</si>
  <si>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</si>
  <si>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</si>
  <si>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</si>
  <si>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</si>
  <si>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</si>
  <si>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</si>
  <si>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</si>
  <si>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</si>
  <si>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</si>
  <si>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</si>
  <si>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</si>
  <si>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</si>
  <si>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</si>
  <si>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</si>
  <si>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</si>
  <si>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</si>
  <si>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</si>
  <si>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</si>
  <si>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</si>
  <si>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</si>
  <si>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</si>
  <si>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</si>
  <si>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</si>
  <si>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</si>
  <si>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</si>
  <si>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</si>
  <si>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</si>
  <si>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</si>
  <si>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</si>
  <si>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</si>
  <si>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</si>
  <si>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</si>
  <si>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</si>
  <si>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</si>
  <si>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</si>
  <si>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</si>
  <si>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</si>
  <si>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</si>
  <si>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</si>
  <si>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</si>
  <si>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</si>
  <si>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</si>
  <si>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</si>
  <si>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</si>
  <si>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</si>
  <si>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</si>
  <si>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</si>
  <si>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</si>
  <si>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</si>
  <si>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</si>
  <si>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</si>
  <si>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</si>
  <si>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</si>
  <si>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</si>
  <si>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</si>
  <si>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</si>
  <si>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</si>
  <si>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</si>
  <si>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</si>
  <si>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</si>
  <si>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</si>
  <si>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</si>
  <si>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</si>
  <si>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</si>
  <si>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</si>
  <si>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</si>
  <si>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</si>
  <si>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</si>
  <si>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</si>
  <si>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</si>
  <si>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</si>
  <si>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</si>
  <si>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</si>
  <si>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</si>
  <si>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</si>
  <si>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</si>
  <si>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</si>
  <si>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</si>
  <si>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</si>
  <si>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</si>
  <si>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</si>
  <si>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</si>
  <si>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</si>
  <si>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</si>
  <si>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</si>
  <si>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</si>
  <si>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</si>
  <si>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</si>
  <si>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</si>
  <si>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</si>
  <si>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</si>
  <si>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</si>
  <si>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</si>
  <si>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</si>
  <si>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</si>
  <si>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</si>
  <si>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</si>
  <si>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</si>
  <si>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</si>
  <si>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</si>
  <si>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</si>
  <si>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</si>
  <si>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</si>
  <si>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</si>
  <si>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</si>
  <si>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</si>
  <si>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</si>
  <si>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</si>
  <si>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</si>
  <si>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</si>
  <si>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</si>
  <si>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</si>
  <si>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</si>
  <si>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</si>
  <si>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</si>
  <si>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</si>
  <si>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</si>
  <si>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</si>
  <si>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</si>
  <si>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</si>
  <si>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</si>
  <si>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</si>
  <si>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</si>
  <si>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</si>
  <si>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</si>
  <si>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</si>
  <si>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</si>
  <si>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</si>
  <si>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</si>
  <si>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</si>
  <si>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</si>
  <si>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</si>
  <si>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</si>
  <si>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</si>
  <si>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</si>
  <si>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</si>
  <si>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</si>
  <si>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</si>
  <si>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</si>
  <si>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</si>
  <si>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</si>
  <si>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</si>
  <si>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</si>
  <si>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</si>
  <si>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</si>
  <si>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</si>
  <si>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</si>
  <si>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</si>
  <si>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</si>
  <si>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</si>
  <si>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</si>
  <si>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</si>
  <si>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</si>
  <si>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</si>
  <si>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</si>
  <si>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</si>
  <si>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</si>
  <si>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</si>
  <si>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</si>
  <si>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</si>
  <si>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</si>
  <si>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</si>
  <si>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</si>
  <si>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</si>
  <si>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</si>
  <si>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</si>
  <si>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</si>
  <si>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</si>
  <si>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</si>
  <si>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</si>
  <si>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</si>
  <si>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</si>
  <si>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</si>
  <si>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</si>
  <si>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</si>
  <si>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</si>
  <si>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</si>
  <si>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</si>
  <si>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</si>
  <si>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</si>
  <si>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</si>
  <si>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</si>
  <si>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</si>
  <si>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</si>
  <si>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</si>
  <si>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</si>
  <si>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</si>
  <si>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</si>
  <si>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</si>
  <si>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</si>
  <si>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</si>
  <si>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</si>
  <si>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</si>
  <si>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</si>
  <si>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</si>
  <si>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</si>
  <si>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</si>
  <si>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</si>
  <si>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</si>
  <si>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</si>
  <si>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</si>
  <si>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</si>
  <si>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</si>
  <si>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</si>
  <si>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</si>
  <si>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</si>
  <si>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</si>
  <si>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</si>
  <si>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</si>
  <si>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</si>
  <si>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</si>
  <si>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</si>
  <si>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</si>
  <si>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</si>
  <si>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</si>
  <si>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</si>
  <si>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</si>
  <si>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</si>
  <si>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</si>
  <si>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</si>
  <si>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</si>
  <si>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</si>
  <si>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</si>
  <si>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</si>
  <si>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</si>
  <si>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</si>
  <si>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</si>
  <si>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</si>
  <si>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</si>
  <si>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</si>
  <si>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</si>
  <si>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</si>
  <si>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</si>
  <si>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</si>
  <si>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</si>
  <si>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</si>
  <si>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</si>
  <si>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</si>
  <si>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</si>
  <si>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</si>
  <si>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</si>
  <si>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</si>
  <si>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</si>
  <si>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</si>
  <si>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</si>
  <si>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</si>
  <si>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</si>
  <si>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</si>
  <si>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</si>
  <si>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</si>
  <si>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</si>
  <si>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</si>
  <si>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</si>
  <si>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</si>
  <si>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</si>
  <si>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</si>
  <si>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</si>
  <si>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</si>
  <si>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</si>
  <si>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</si>
  <si>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</si>
  <si>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</si>
  <si>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</si>
  <si>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</si>
  <si>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</si>
  <si>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</si>
  <si>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</si>
  <si>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</si>
  <si>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</si>
  <si>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</si>
  <si>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</si>
  <si>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</si>
  <si>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</si>
  <si>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</si>
  <si>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</si>
  <si>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</si>
  <si>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</si>
  <si>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</si>
  <si>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</si>
  <si>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</si>
  <si>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</si>
  <si>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</si>
  <si>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</si>
  <si>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</si>
  <si>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</si>
  <si>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</si>
  <si>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</si>
  <si>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</si>
  <si>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</si>
  <si>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</si>
  <si>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</si>
  <si>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</si>
  <si>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</si>
  <si>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</si>
  <si>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</si>
  <si>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</si>
  <si>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</si>
  <si>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</si>
  <si>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</si>
  <si>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</si>
  <si>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</si>
  <si>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</si>
  <si>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</si>
  <si>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</si>
  <si>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</si>
  <si>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</si>
  <si>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</si>
  <si>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</si>
  <si>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</si>
  <si>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</si>
  <si>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</si>
  <si>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</si>
  <si>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</si>
  <si>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</si>
  <si>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</si>
  <si>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</si>
  <si>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</si>
  <si>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</si>
  <si>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</si>
  <si>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</si>
  <si>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</si>
  <si>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</si>
  <si>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</si>
  <si>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</si>
  <si>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</si>
  <si>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</si>
  <si>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</si>
  <si>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</si>
  <si>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</si>
  <si>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</si>
  <si>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</si>
  <si>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</si>
  <si>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</si>
  <si>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</si>
  <si>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</si>
  <si>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</si>
  <si>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</si>
  <si>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</si>
  <si>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</si>
  <si>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</si>
  <si>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</si>
  <si>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</si>
  <si>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</si>
  <si>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</si>
  <si>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</si>
  <si>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</si>
  <si>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</si>
  <si>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</si>
  <si>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</si>
  <si>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</si>
  <si>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</si>
  <si>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</si>
  <si>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</si>
  <si>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</si>
  <si>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</si>
  <si>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</si>
  <si>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</si>
  <si>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</si>
  <si>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</si>
  <si>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</si>
  <si>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</si>
  <si>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</si>
  <si>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</si>
  <si>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</si>
  <si>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</si>
  <si>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</si>
  <si>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</si>
  <si>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</si>
  <si>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</si>
  <si>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</si>
  <si>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</si>
  <si>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</si>
  <si>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</si>
  <si>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</si>
  <si>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</si>
  <si>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</si>
  <si>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</si>
  <si>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</si>
  <si>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</si>
  <si>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</si>
  <si>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</si>
  <si>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</si>
  <si>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</si>
  <si>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</si>
  <si>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</si>
  <si>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</si>
  <si>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</si>
  <si>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</si>
  <si>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</si>
  <si>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</si>
  <si>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</si>
  <si>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</si>
  <si>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</si>
  <si>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</si>
  <si>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</si>
  <si>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</si>
  <si>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</si>
  <si>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</si>
  <si>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</si>
  <si>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</si>
  <si>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</si>
  <si>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</si>
  <si>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</si>
  <si>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</si>
  <si>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</si>
  <si>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</si>
  <si>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</si>
  <si>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</si>
  <si>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</si>
  <si>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</si>
  <si>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</si>
  <si>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</si>
  <si>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</si>
  <si>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</si>
  <si>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</si>
  <si>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</si>
  <si>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</si>
  <si>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</si>
  <si>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</si>
  <si>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</si>
  <si>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</si>
  <si>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</si>
  <si>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</si>
  <si>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</si>
  <si>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</si>
  <si>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</si>
  <si>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</si>
  <si>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</si>
  <si>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</si>
  <si>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</si>
  <si>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</si>
  <si>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</si>
  <si>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</si>
  <si>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</si>
  <si>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</si>
  <si>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</si>
  <si>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</si>
  <si>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</si>
  <si>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</si>
  <si>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</si>
  <si>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</si>
  <si>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</si>
  <si>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</si>
  <si>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</si>
  <si>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</si>
  <si>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</si>
  <si>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</si>
  <si>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</si>
  <si>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</si>
  <si>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</si>
  <si>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</si>
  <si>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</si>
  <si>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</si>
  <si>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</si>
  <si>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</si>
  <si>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</si>
  <si>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</si>
  <si>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</si>
  <si>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</si>
  <si>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</si>
  <si>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</si>
  <si>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</si>
  <si>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</si>
  <si>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</si>
  <si>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</si>
  <si>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</si>
  <si>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</si>
  <si>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</si>
  <si>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</si>
  <si>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</si>
  <si>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</si>
  <si>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</si>
  <si>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</si>
  <si>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</si>
  <si>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</si>
  <si>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</si>
  <si>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</si>
  <si>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</si>
  <si>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</si>
  <si>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</si>
  <si>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</si>
  <si>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</si>
  <si>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</si>
  <si>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</si>
  <si>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</si>
  <si>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</si>
  <si>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</si>
  <si>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</si>
  <si>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</si>
  <si>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</si>
  <si>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</si>
  <si>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</si>
  <si>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</si>
  <si>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</si>
  <si>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</si>
  <si>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</si>
  <si>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</si>
  <si>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</si>
  <si>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</si>
  <si>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</si>
  <si>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</si>
  <si>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</si>
  <si>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</si>
  <si>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</si>
  <si>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</si>
  <si>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</si>
  <si>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</si>
  <si>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</si>
  <si>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</si>
  <si>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</si>
  <si>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</si>
  <si>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</si>
  <si>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</si>
  <si>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</si>
  <si>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</si>
  <si>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</si>
  <si>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</si>
  <si>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</si>
  <si>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</si>
  <si>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</si>
  <si>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</si>
  <si>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</si>
  <si>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</si>
  <si>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</si>
  <si>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</si>
  <si>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</si>
  <si>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</si>
  <si>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</si>
  <si>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</si>
  <si>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</si>
  <si>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</si>
  <si>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</si>
  <si>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</si>
  <si>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</si>
  <si>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</si>
  <si>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</si>
  <si>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</si>
  <si>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</si>
  <si>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</si>
  <si>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</si>
  <si>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</si>
  <si>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</si>
  <si>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</si>
  <si>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</si>
  <si>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</si>
  <si>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</si>
  <si>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</si>
  <si>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</si>
  <si>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</si>
  <si>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</si>
  <si>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</si>
  <si>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</si>
  <si>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</si>
  <si>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</si>
  <si>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</si>
  <si>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</si>
  <si>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</si>
  <si>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</si>
  <si>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</si>
  <si>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</si>
  <si>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</si>
  <si>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</si>
  <si>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</si>
  <si>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</si>
  <si>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</si>
  <si>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</si>
  <si>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</si>
  <si>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</si>
  <si>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</si>
  <si>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</si>
  <si>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</si>
  <si>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</si>
  <si>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</si>
  <si>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</si>
  <si>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</si>
  <si>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</si>
  <si>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</si>
  <si>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</si>
  <si>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</si>
  <si>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</si>
  <si>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</si>
  <si>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</si>
  <si>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</si>
  <si>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</si>
  <si>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</si>
  <si>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</si>
  <si>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</si>
  <si>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</si>
  <si>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</si>
  <si>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</si>
  <si>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</si>
  <si>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</si>
  <si>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</si>
  <si>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</si>
  <si>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</si>
  <si>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</si>
  <si>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</si>
  <si>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</si>
  <si>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</si>
  <si>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</si>
  <si>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</si>
  <si>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</si>
  <si>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</si>
  <si>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</si>
  <si>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</si>
  <si>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</si>
  <si>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</si>
  <si>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</si>
  <si>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</si>
  <si>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</si>
  <si>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</si>
  <si>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</si>
  <si>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</si>
  <si>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</si>
  <si>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</si>
  <si>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</si>
  <si>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</si>
  <si>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</si>
  <si>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</si>
  <si>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</si>
  <si>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</si>
  <si>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</si>
  <si>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</si>
  <si>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</si>
  <si>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</si>
  <si>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</si>
  <si>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</si>
  <si>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</si>
  <si>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</si>
  <si>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</si>
  <si>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</si>
  <si>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</si>
  <si>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</si>
  <si>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</si>
  <si>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</si>
  <si>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</si>
  <si>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</si>
  <si>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</si>
  <si>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</si>
  <si>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</si>
  <si>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</si>
  <si>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</si>
  <si>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</si>
  <si>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</si>
  <si>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</si>
  <si>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</si>
  <si>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</si>
  <si>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</si>
  <si>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</si>
  <si>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</si>
  <si>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</si>
  <si>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</si>
  <si>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</si>
  <si>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</si>
  <si>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</si>
  <si>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</si>
  <si>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</si>
  <si>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</si>
  <si>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</si>
  <si>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</si>
  <si>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</si>
  <si>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</si>
  <si>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</si>
  <si>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</si>
  <si>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</si>
  <si>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</si>
  <si>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</si>
  <si>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</si>
  <si>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</si>
  <si>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</si>
  <si>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</si>
  <si>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</si>
  <si>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</si>
  <si>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</si>
  <si>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</si>
  <si>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</si>
  <si>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</si>
  <si>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</si>
  <si>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</si>
  <si>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</si>
  <si>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</si>
  <si>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</si>
  <si>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</si>
  <si>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</si>
  <si>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</si>
  <si>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</si>
  <si>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</si>
  <si>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</si>
  <si>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</si>
  <si>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</si>
  <si>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</si>
  <si>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</si>
  <si>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</si>
  <si>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</si>
  <si>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</si>
  <si>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</si>
  <si>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</si>
  <si>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</si>
  <si>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</si>
  <si>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</si>
  <si>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</si>
  <si>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</si>
  <si>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</si>
  <si>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</si>
  <si>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</si>
  <si>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</si>
  <si>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</si>
  <si>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</si>
  <si>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</si>
  <si>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</si>
  <si>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</si>
  <si>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</si>
  <si>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</si>
  <si>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</si>
  <si>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</si>
  <si>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</si>
  <si>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</si>
  <si>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</si>
  <si>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</si>
  <si>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</si>
  <si>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</si>
  <si>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</si>
  <si>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</si>
  <si>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</si>
  <si>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</si>
  <si>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</si>
  <si>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</si>
  <si>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</si>
  <si>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</si>
  <si>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</si>
  <si>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</si>
  <si>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</si>
  <si>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</si>
  <si>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</si>
  <si>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</si>
  <si>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</si>
  <si>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</si>
  <si>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</si>
  <si>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</si>
  <si>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</si>
  <si>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</si>
  <si>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</si>
  <si>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</si>
  <si>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</si>
  <si>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</si>
  <si>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</si>
  <si>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</si>
  <si>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</si>
  <si>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</si>
  <si>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</si>
  <si>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</si>
  <si>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</si>
  <si>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</si>
  <si>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</si>
  <si>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</si>
  <si>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</si>
  <si>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</si>
  <si>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</si>
  <si>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</si>
  <si>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</si>
  <si>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</si>
  <si>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</si>
  <si>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</si>
  <si>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</si>
  <si>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</si>
  <si>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</si>
  <si>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</si>
  <si>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</si>
  <si>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</si>
  <si>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</si>
  <si>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</si>
  <si>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</si>
  <si>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</si>
  <si>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</si>
  <si>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</si>
  <si>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</si>
  <si>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</si>
  <si>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</si>
  <si>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</si>
  <si>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</si>
  <si>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</si>
  <si>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</si>
  <si>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</si>
  <si>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</si>
  <si>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</si>
  <si>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</si>
  <si>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</si>
  <si>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</si>
  <si>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</si>
  <si>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</si>
  <si>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</si>
  <si>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</si>
  <si>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</si>
  <si>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</si>
  <si>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</si>
  <si>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</si>
  <si>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</si>
  <si>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</si>
  <si>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</si>
  <si>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</si>
  <si>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</si>
  <si>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</si>
  <si>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</si>
  <si>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</si>
  <si>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</si>
  <si>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</si>
  <si>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</si>
  <si>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</si>
  <si>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</si>
  <si>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</si>
  <si>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</si>
  <si>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</si>
  <si>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</si>
  <si>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</si>
  <si>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</si>
  <si>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</si>
  <si>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</si>
  <si>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</si>
  <si>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</si>
  <si>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</si>
  <si>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</si>
  <si>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</si>
  <si>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</si>
  <si>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</si>
  <si>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</si>
  <si>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</si>
  <si>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</si>
  <si>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</si>
  <si>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</si>
  <si>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</si>
  <si>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</si>
  <si>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</si>
  <si>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</si>
  <si>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</si>
  <si>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</si>
  <si>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</si>
  <si>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</si>
  <si>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</si>
  <si>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</si>
  <si>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</si>
  <si>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</si>
  <si>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</si>
  <si>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</si>
  <si>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</si>
  <si>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</si>
  <si>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</si>
  <si>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</si>
  <si>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</si>
  <si>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</si>
  <si>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</si>
  <si>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</si>
  <si>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</si>
  <si>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</si>
  <si>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</si>
  <si>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</si>
  <si>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</si>
  <si>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</si>
  <si>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</si>
  <si>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</si>
  <si>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</si>
  <si>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</si>
  <si>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</si>
  <si>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</si>
  <si>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</si>
  <si>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</si>
  <si>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</si>
  <si>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</si>
  <si>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</si>
  <si>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</si>
  <si>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</si>
  <si>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</si>
  <si>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</si>
  <si>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</si>
  <si>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</si>
  <si>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</si>
  <si>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</si>
  <si>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</si>
  <si>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</si>
  <si>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</si>
  <si>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</si>
  <si>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</si>
  <si>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</si>
  <si>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</si>
  <si>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</si>
  <si>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</si>
  <si>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</si>
  <si>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</si>
  <si>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</si>
  <si>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</si>
  <si>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</si>
  <si>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</si>
  <si>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</si>
  <si>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</si>
  <si>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</si>
  <si>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</si>
  <si>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</si>
  <si>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</si>
  <si>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</si>
  <si>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</si>
  <si>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</si>
  <si>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</si>
  <si>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</si>
  <si>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</si>
  <si>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</si>
  <si>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</si>
  <si>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</si>
  <si>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</si>
  <si>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</si>
  <si>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</si>
  <si>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</si>
  <si>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</si>
  <si>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</si>
  <si>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</si>
  <si>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</si>
  <si>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</si>
  <si>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</si>
  <si>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</si>
  <si>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</si>
  <si>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</si>
  <si>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</si>
  <si>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</si>
  <si>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</si>
  <si>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</si>
  <si>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</si>
  <si>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</si>
  <si>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</si>
  <si>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</si>
  <si>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</si>
  <si>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</si>
  <si>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</si>
  <si>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</si>
  <si>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</si>
  <si>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</si>
  <si>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</si>
  <si>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</si>
  <si>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</si>
  <si>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</si>
  <si>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</si>
  <si>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</si>
  <si>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</si>
  <si>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</si>
  <si>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</si>
  <si>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</si>
  <si>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</si>
  <si>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</si>
  <si>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</si>
  <si>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</si>
  <si>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</si>
  <si>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</si>
  <si>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</si>
  <si>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</si>
  <si>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</si>
  <si>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</si>
  <si>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</si>
  <si>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</si>
  <si>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</si>
  <si>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</si>
  <si>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</si>
  <si>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</si>
  <si>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</si>
  <si>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</si>
  <si>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</si>
  <si>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</si>
  <si>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</si>
  <si>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</si>
  <si>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</si>
  <si>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</si>
  <si>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</si>
  <si>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</si>
  <si>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</si>
  <si>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</si>
  <si>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</si>
  <si>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</si>
  <si>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</si>
  <si>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</si>
  <si>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</si>
  <si>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</si>
  <si>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</si>
  <si>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</si>
  <si>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</si>
  <si>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</si>
  <si>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</si>
  <si>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</si>
  <si>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</si>
  <si>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</si>
  <si>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</si>
  <si>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</si>
  <si>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</si>
  <si>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</si>
  <si>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</si>
  <si>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</si>
  <si>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</si>
  <si>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</si>
  <si>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</si>
  <si>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</si>
  <si>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</si>
  <si>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</si>
  <si>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</si>
  <si>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</si>
  <si>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</si>
  <si>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</si>
  <si>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</si>
  <si>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</si>
  <si>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</si>
  <si>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</si>
  <si>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</si>
  <si>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</si>
  <si>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</si>
  <si>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</si>
  <si>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</si>
  <si>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</si>
  <si>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</si>
  <si>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</si>
  <si>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</si>
  <si>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</si>
  <si>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</si>
  <si>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</si>
  <si>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</si>
  <si>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</si>
  <si>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</si>
  <si>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</si>
  <si>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</si>
  <si>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</si>
  <si>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</si>
  <si>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</si>
  <si>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</si>
  <si>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</si>
  <si>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</si>
  <si>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</si>
  <si>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</si>
  <si>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</si>
  <si>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</si>
  <si>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</si>
  <si>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</si>
  <si>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</si>
  <si>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</si>
  <si>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</si>
  <si>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</si>
  <si>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</si>
  <si>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</si>
  <si>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</si>
  <si>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</si>
  <si>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</si>
  <si>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</si>
  <si>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</si>
  <si>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</si>
  <si>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</si>
  <si>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</si>
  <si>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</si>
  <si>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</si>
  <si>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</si>
  <si>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</si>
  <si>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</si>
  <si>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</si>
  <si>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</si>
  <si>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</si>
  <si>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</si>
  <si>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</si>
  <si>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</si>
  <si>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</si>
  <si>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</si>
  <si>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</si>
  <si>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</si>
  <si>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</si>
  <si>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</si>
  <si>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</si>
  <si>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</si>
  <si>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</si>
  <si>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</si>
  <si>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</si>
  <si>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</si>
  <si>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</si>
  <si>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</si>
  <si>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</si>
  <si>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</si>
  <si>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</si>
  <si>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</si>
  <si>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</si>
  <si>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</si>
  <si>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</si>
  <si>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</si>
  <si>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</si>
  <si>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</si>
  <si>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</si>
  <si>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</si>
  <si>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</si>
  <si>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</si>
  <si>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</si>
  <si>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</si>
  <si>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</si>
  <si>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</si>
  <si>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</si>
  <si>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</si>
  <si>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</si>
  <si>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</si>
  <si>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</si>
  <si>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</si>
  <si>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</si>
  <si>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</si>
  <si>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</si>
  <si>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</si>
  <si>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</si>
  <si>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</si>
  <si>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</si>
  <si>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</si>
  <si>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</si>
  <si>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</si>
  <si>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</si>
  <si>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</si>
  <si>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</si>
  <si>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</si>
  <si>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</si>
  <si>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</si>
  <si>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</si>
  <si>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</si>
  <si>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</si>
  <si>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</si>
  <si>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</si>
  <si>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</si>
  <si>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</si>
  <si>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</si>
  <si>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</si>
  <si>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</si>
  <si>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</si>
  <si>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</si>
  <si>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</si>
  <si>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</si>
  <si>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</si>
  <si>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</si>
  <si>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</si>
  <si>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</si>
  <si>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</si>
  <si>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</si>
  <si>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</si>
  <si>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</si>
  <si>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</si>
  <si>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</si>
  <si>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</si>
  <si>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</si>
  <si>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</si>
  <si>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</si>
  <si>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</si>
  <si>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</si>
  <si>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</si>
  <si>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</si>
  <si>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</si>
  <si>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</si>
  <si>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</si>
  <si>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</si>
  <si>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</si>
  <si>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</si>
  <si>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</si>
  <si>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</si>
  <si>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</si>
  <si>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</si>
  <si>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</si>
  <si>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</si>
  <si>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</si>
  <si>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</si>
  <si>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</si>
  <si>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</si>
  <si>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</si>
  <si>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</si>
  <si>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</si>
  <si>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</si>
  <si>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</si>
  <si>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</si>
  <si>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</si>
  <si>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</si>
  <si>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</si>
  <si>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</si>
  <si>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</si>
  <si>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</si>
  <si>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</si>
  <si>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</si>
  <si>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</si>
  <si>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</si>
  <si>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</si>
  <si>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</si>
  <si>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</si>
  <si>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</si>
  <si>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</si>
  <si>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</si>
  <si>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</si>
  <si>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</si>
  <si>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</si>
  <si>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</si>
  <si>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</si>
  <si>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</si>
  <si>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</si>
  <si>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</si>
  <si>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</si>
  <si>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</si>
  <si>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</si>
  <si>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</si>
  <si>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</si>
  <si>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</si>
  <si>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</si>
  <si>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</si>
  <si>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</si>
  <si>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</si>
  <si>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</si>
  <si>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</si>
  <si>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</si>
  <si>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</si>
  <si>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</si>
  <si>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</si>
  <si>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</si>
  <si>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</si>
  <si>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</si>
  <si>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</si>
  <si>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</si>
  <si>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</si>
  <si>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</si>
  <si>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</si>
  <si>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</si>
  <si>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</si>
  <si>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</si>
  <si>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</si>
  <si>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</si>
  <si>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</si>
  <si>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</si>
  <si>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</si>
  <si>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</si>
  <si>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</si>
  <si>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</si>
  <si>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</si>
  <si>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</si>
  <si>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</si>
  <si>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</si>
  <si>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</si>
  <si>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</si>
  <si>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</si>
  <si>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</si>
  <si>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</si>
  <si>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</si>
  <si>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</si>
  <si>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</si>
  <si>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</si>
  <si>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</si>
  <si>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</si>
  <si>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</si>
  <si>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</si>
  <si>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</si>
  <si>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</si>
  <si>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</si>
  <si>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</si>
  <si>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</si>
  <si>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</si>
  <si>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</si>
  <si>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</si>
  <si>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</si>
  <si>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</si>
  <si>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</si>
  <si>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</si>
  <si>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</si>
  <si>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</si>
  <si>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</si>
  <si>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</si>
  <si>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</si>
  <si>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</si>
  <si>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</si>
  <si>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</si>
  <si>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</si>
  <si>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</si>
  <si>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</si>
  <si>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</si>
  <si>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</si>
  <si>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</si>
  <si>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</si>
  <si>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</si>
  <si>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</si>
  <si>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</si>
  <si>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</si>
  <si>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</si>
  <si>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</si>
  <si>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</si>
  <si>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</si>
  <si>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</si>
  <si>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</si>
  <si>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</si>
  <si>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</si>
  <si>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</si>
  <si>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</si>
  <si>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</si>
  <si>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</si>
  <si>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</si>
  <si>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</si>
  <si>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</si>
  <si>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</si>
  <si>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</si>
  <si>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</si>
  <si>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</si>
  <si>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</si>
  <si>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</si>
  <si>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</si>
  <si>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</si>
  <si>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</si>
  <si>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</si>
  <si>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</si>
  <si>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</si>
  <si>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</si>
  <si>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</si>
  <si>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</si>
  <si>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</si>
  <si>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</si>
  <si>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</si>
  <si>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</si>
  <si>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</si>
  <si>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</si>
  <si>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</si>
  <si>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</si>
  <si>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</si>
  <si>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</si>
  <si>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</si>
  <si>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</si>
  <si>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</si>
  <si>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</si>
  <si>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</si>
  <si>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</si>
  <si>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</si>
  <si>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</si>
  <si>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</si>
  <si>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</si>
  <si>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</si>
  <si>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</si>
  <si>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</si>
  <si>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</si>
  <si>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</si>
  <si>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</si>
  <si>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</si>
  <si>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</si>
  <si>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</si>
  <si>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</si>
  <si>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</si>
  <si>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</si>
  <si>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</si>
  <si>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</si>
  <si>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</si>
  <si>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</si>
  <si>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</si>
  <si>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</si>
  <si>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</si>
  <si>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</si>
  <si>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</si>
  <si>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</si>
  <si>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</si>
  <si>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</si>
  <si>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</si>
  <si>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</si>
  <si>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</si>
  <si>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</si>
  <si>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</si>
  <si>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</si>
  <si>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</si>
  <si>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</si>
  <si>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</si>
  <si>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</si>
  <si>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</si>
  <si>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</si>
  <si>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</si>
  <si>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</si>
  <si>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</si>
  <si>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</si>
  <si>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</si>
  <si>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</si>
  <si>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</si>
  <si>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</si>
  <si>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</si>
  <si>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</si>
  <si>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</si>
  <si>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</si>
  <si>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</si>
  <si>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</si>
  <si>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</si>
  <si>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</si>
  <si>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</si>
  <si>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</si>
  <si>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</si>
  <si>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</si>
  <si>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</si>
  <si>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</si>
  <si>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</si>
  <si>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</si>
  <si>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</si>
  <si>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</si>
  <si>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</si>
  <si>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</si>
  <si>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</si>
  <si>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</si>
  <si>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</si>
  <si>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</si>
  <si>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</si>
  <si>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</si>
  <si>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</si>
  <si>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</si>
  <si>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</si>
  <si>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</si>
  <si>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</si>
  <si>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</si>
  <si>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</si>
  <si>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</si>
  <si>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</si>
  <si>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</si>
  <si>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</si>
  <si>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</si>
  <si>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</si>
  <si>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</si>
  <si>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</si>
  <si>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</si>
  <si>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</si>
  <si>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</si>
  <si>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</si>
  <si>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</si>
  <si>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</si>
  <si>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</si>
  <si>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</si>
  <si>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</si>
  <si>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</si>
  <si>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</si>
  <si>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</si>
  <si>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</si>
  <si>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</si>
  <si>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</si>
  <si>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</si>
  <si>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</si>
  <si>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</si>
  <si>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</si>
  <si>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</si>
  <si>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</si>
  <si>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</si>
  <si>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</si>
  <si>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</si>
  <si>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</si>
  <si>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</si>
  <si>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</si>
  <si>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</si>
  <si>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</si>
  <si>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</si>
  <si>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</si>
  <si>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</si>
  <si>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</si>
  <si>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</si>
  <si>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</si>
  <si>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</si>
  <si>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</si>
  <si>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</si>
  <si>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</si>
  <si>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</si>
  <si>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</si>
  <si>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</si>
  <si>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</si>
  <si>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</si>
  <si>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</si>
  <si>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</si>
  <si>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</si>
  <si>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</si>
  <si>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</si>
  <si>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</si>
  <si>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</si>
  <si>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</si>
  <si>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</si>
  <si>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</si>
  <si>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</si>
  <si>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</si>
  <si>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</si>
  <si>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</si>
  <si>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</si>
  <si>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</si>
  <si>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</si>
  <si>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</si>
  <si>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</si>
  <si>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</si>
  <si>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</si>
  <si>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</si>
  <si>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</si>
  <si>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</si>
  <si>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</si>
  <si>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</si>
  <si>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</si>
  <si>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</si>
  <si>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</si>
  <si>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</si>
  <si>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</si>
  <si>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</si>
  <si>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</si>
  <si>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</si>
  <si>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</si>
  <si>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</si>
  <si>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</si>
  <si>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</si>
  <si>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</si>
  <si>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</si>
  <si>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</si>
  <si>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</si>
  <si>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</si>
  <si>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</si>
  <si>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</si>
  <si>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</si>
  <si>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</si>
  <si>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</si>
  <si>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</si>
  <si>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</si>
  <si>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</si>
  <si>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</si>
  <si>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</si>
  <si>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</si>
  <si>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</si>
  <si>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</si>
  <si>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</si>
  <si>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</si>
  <si>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</si>
  <si>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</si>
  <si>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</si>
  <si>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</si>
  <si>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</si>
  <si>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</si>
  <si>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</si>
  <si>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</si>
  <si>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</si>
  <si>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</si>
  <si>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</si>
  <si>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</si>
  <si>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</si>
  <si>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</si>
  <si>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</si>
  <si>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</si>
  <si>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</si>
  <si>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</si>
  <si>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</si>
  <si>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</si>
  <si>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</si>
  <si>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</si>
  <si>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</si>
  <si>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</si>
  <si>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</si>
  <si>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</si>
  <si>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</si>
  <si>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</si>
  <si>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</si>
  <si>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</si>
  <si>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</si>
  <si>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</si>
  <si>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</si>
  <si>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</si>
  <si>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</si>
  <si>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</si>
  <si>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</si>
  <si>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</si>
  <si>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</si>
  <si>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</si>
  <si>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</si>
  <si>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</si>
  <si>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</si>
  <si>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</si>
  <si>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</si>
  <si>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</si>
  <si>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</si>
  <si>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</si>
  <si>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</si>
  <si>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</si>
  <si>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</si>
  <si>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</si>
  <si>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</si>
  <si>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</si>
  <si>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</si>
  <si>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</si>
  <si>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</si>
  <si>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</si>
  <si>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</si>
  <si>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</si>
  <si>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</si>
  <si>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</si>
  <si>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</si>
  <si>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</si>
  <si>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</si>
  <si>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</si>
  <si>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</si>
  <si>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</si>
  <si>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</si>
  <si>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</si>
  <si>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</si>
  <si>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</si>
  <si>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</si>
  <si>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</si>
  <si>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</si>
  <si>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</si>
  <si>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</si>
  <si>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</si>
  <si>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</si>
  <si>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</si>
  <si>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</si>
  <si>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</si>
  <si>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</si>
  <si>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</si>
  <si>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</si>
  <si>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</si>
  <si>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</si>
  <si>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</si>
  <si>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</si>
  <si>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</si>
  <si>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</si>
  <si>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</si>
  <si>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</si>
  <si>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</si>
  <si>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</si>
  <si>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</si>
  <si>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</si>
  <si>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</si>
  <si>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</si>
  <si>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</si>
  <si>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</si>
  <si>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</si>
  <si>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</si>
  <si>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</si>
  <si>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</si>
  <si>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</si>
  <si>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</si>
  <si>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</si>
  <si>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</si>
  <si>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</si>
  <si>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</si>
  <si>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</si>
  <si>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</si>
  <si>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</si>
  <si>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</si>
  <si>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</si>
  <si>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</si>
  <si>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</si>
  <si>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</si>
  <si>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</si>
  <si>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</si>
  <si>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</si>
  <si>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</si>
  <si>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</si>
  <si>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</si>
  <si>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</si>
  <si>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</si>
  <si>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</si>
  <si>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</si>
  <si>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</si>
  <si>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</si>
  <si>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</si>
  <si>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</si>
  <si>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</si>
  <si>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</si>
  <si>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</si>
  <si>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</si>
  <si>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</si>
  <si>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</si>
  <si>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</si>
  <si>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</si>
  <si>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</si>
  <si>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</si>
  <si>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</si>
  <si>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</si>
  <si>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</si>
  <si>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</si>
  <si>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</si>
  <si>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</si>
  <si>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</si>
  <si>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</si>
  <si>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</si>
  <si>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</si>
  <si>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</si>
  <si>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</si>
  <si>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</si>
  <si>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</si>
  <si>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</si>
  <si>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</si>
  <si>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</si>
  <si>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</si>
  <si>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</si>
  <si>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</si>
  <si>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</si>
  <si>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</si>
  <si>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</si>
  <si>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</si>
  <si>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</si>
  <si>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</si>
  <si>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</si>
  <si>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</si>
  <si>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</si>
  <si>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</si>
  <si>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</si>
  <si>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</si>
  <si>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</si>
  <si>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</si>
  <si>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</si>
  <si>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</si>
  <si>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</si>
  <si>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</si>
  <si>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</si>
  <si>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</si>
  <si>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</si>
  <si>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</si>
  <si>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</si>
  <si>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</si>
  <si>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</si>
  <si>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</si>
  <si>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</si>
  <si>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</si>
  <si>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</si>
  <si>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</si>
  <si>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</si>
  <si>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</si>
  <si>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</si>
  <si>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</si>
  <si>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</si>
  <si>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</si>
  <si>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</si>
  <si>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</si>
  <si>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</si>
  <si>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</si>
  <si>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</si>
  <si>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</si>
  <si>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</si>
  <si>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</si>
  <si>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</si>
  <si>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</si>
  <si>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</si>
  <si>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</si>
  <si>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</si>
  <si>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</si>
  <si>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</si>
  <si>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</si>
  <si>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</si>
  <si>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</si>
  <si>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</si>
  <si>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</si>
  <si>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</si>
  <si>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</si>
  <si>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</si>
  <si>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</si>
  <si>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</si>
  <si>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</si>
  <si>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</si>
  <si>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</si>
  <si>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</si>
  <si>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</si>
  <si>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</si>
  <si>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</si>
  <si>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</si>
  <si>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</si>
  <si>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</si>
  <si>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</si>
  <si>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</si>
  <si>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</si>
  <si>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</si>
  <si>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</si>
  <si>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</si>
  <si>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</si>
  <si>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</si>
  <si>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</si>
  <si>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</si>
  <si>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</si>
  <si>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</si>
  <si>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</si>
  <si>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</si>
  <si>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</si>
  <si>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</si>
  <si>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</si>
  <si>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</si>
  <si>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</si>
  <si>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</si>
  <si>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</si>
  <si>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</si>
  <si>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</si>
  <si>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</si>
  <si>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</si>
  <si>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</si>
  <si>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</si>
  <si>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</si>
  <si>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</si>
  <si>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</si>
  <si>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</si>
  <si>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</si>
  <si>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</si>
  <si>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</si>
  <si>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</si>
  <si>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</si>
  <si>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</si>
  <si>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</si>
  <si>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</si>
  <si>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</si>
  <si>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</si>
  <si>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</si>
  <si>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</si>
  <si>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</si>
  <si>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</si>
  <si>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</si>
  <si>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</si>
  <si>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</si>
  <si>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</si>
  <si>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</si>
  <si>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</si>
  <si>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</si>
  <si>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</si>
  <si>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</si>
  <si>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</si>
  <si>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</si>
  <si>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</si>
  <si>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</si>
  <si>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</si>
  <si>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</si>
  <si>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</si>
  <si>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</si>
  <si>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</si>
  <si>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</si>
  <si>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</si>
  <si>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</si>
  <si>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</si>
  <si>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</si>
  <si>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</si>
  <si>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</si>
  <si>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</si>
  <si>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</si>
  <si>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</si>
  <si>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</si>
  <si>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</si>
  <si>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</si>
  <si>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</si>
  <si>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</si>
  <si>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</si>
  <si>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</si>
  <si>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</si>
  <si>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</si>
  <si>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</si>
  <si>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</si>
  <si>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</si>
  <si>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</si>
  <si>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</si>
  <si>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</si>
  <si>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</si>
  <si>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</si>
  <si>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</si>
  <si>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</si>
  <si>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</si>
  <si>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</si>
  <si>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</si>
  <si>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</si>
  <si>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</si>
  <si>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</si>
  <si>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</si>
  <si>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</si>
  <si>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</si>
  <si>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</si>
  <si>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</si>
  <si>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</si>
  <si>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</si>
  <si>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</si>
  <si>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</si>
  <si>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</si>
  <si>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</si>
  <si>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</si>
  <si>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</si>
  <si>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</si>
  <si>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</si>
  <si>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</si>
  <si>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</si>
  <si>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</si>
  <si>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</si>
  <si>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</si>
  <si>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</si>
  <si>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</si>
  <si>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</si>
  <si>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</si>
  <si>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</si>
  <si>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</si>
  <si>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</si>
  <si>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</si>
  <si>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</si>
  <si>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</si>
  <si>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</si>
  <si>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</si>
  <si>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</si>
  <si>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</si>
  <si>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</si>
  <si>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</si>
  <si>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</si>
  <si>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</si>
  <si>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</si>
  <si>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</si>
  <si>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</si>
  <si>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</si>
  <si>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</si>
  <si>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</si>
  <si>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</si>
  <si>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</si>
  <si>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</si>
  <si>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</si>
  <si>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</si>
  <si>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</si>
  <si>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</si>
  <si>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</si>
  <si>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</si>
  <si>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</si>
  <si>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</si>
  <si>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</si>
  <si>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</si>
  <si>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</si>
  <si>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</si>
  <si>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</si>
  <si>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</si>
  <si>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</si>
  <si>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</si>
  <si>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</si>
  <si>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</si>
  <si>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</si>
  <si>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</si>
  <si>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</si>
  <si>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</si>
  <si>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</si>
  <si>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</si>
  <si>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</si>
  <si>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</si>
  <si>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</si>
  <si>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</si>
  <si>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</si>
  <si>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</si>
  <si>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</si>
  <si>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</si>
  <si>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</si>
  <si>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</si>
  <si>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</si>
  <si>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</si>
  <si>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</si>
  <si>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</si>
  <si>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</si>
  <si>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</si>
  <si>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</si>
  <si>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</si>
  <si>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</si>
  <si>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</si>
  <si>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</si>
  <si>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</si>
  <si>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</si>
  <si>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</si>
  <si>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</si>
  <si>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</si>
  <si>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</si>
  <si>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</si>
  <si>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</si>
  <si>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</si>
  <si>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</si>
  <si>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</si>
  <si>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</si>
  <si>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</si>
  <si>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</si>
  <si>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</si>
  <si>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</si>
  <si>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</si>
  <si>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</si>
  <si>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</si>
  <si>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</si>
  <si>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</si>
  <si>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</si>
  <si>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</si>
  <si>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</si>
  <si>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</si>
  <si>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</si>
  <si>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</si>
  <si>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</si>
  <si>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</si>
  <si>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</si>
  <si>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</si>
  <si>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</si>
  <si>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</si>
  <si>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</si>
  <si>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</si>
  <si>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</si>
  <si>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</si>
  <si>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</si>
  <si>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</si>
  <si>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</si>
  <si>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</si>
  <si>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</si>
  <si>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</si>
  <si>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</si>
  <si>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</si>
  <si>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</si>
  <si>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</si>
  <si>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</si>
  <si>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</si>
  <si>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</si>
  <si>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</si>
  <si>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</si>
  <si>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</si>
  <si>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</si>
  <si>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</si>
  <si>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</si>
  <si>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</si>
  <si>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</si>
  <si>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</si>
  <si>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</si>
  <si>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</si>
  <si>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</si>
  <si>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</si>
  <si>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</si>
  <si>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</si>
  <si>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</si>
  <si>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</si>
  <si>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</si>
  <si>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</si>
  <si>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</si>
  <si>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</si>
  <si>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</si>
  <si>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</si>
  <si>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</si>
  <si>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</si>
  <si>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</si>
  <si>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</si>
  <si>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</si>
  <si>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</si>
  <si>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</si>
  <si>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</si>
  <si>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</si>
  <si>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</si>
  <si>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</si>
  <si>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</si>
  <si>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</si>
  <si>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</si>
  <si>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</si>
  <si>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</si>
  <si>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</si>
  <si>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</si>
  <si>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</si>
  <si>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</si>
  <si>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</si>
  <si>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</si>
  <si>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</si>
  <si>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</si>
  <si>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</si>
  <si>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</si>
  <si>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</si>
  <si>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</si>
  <si>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</si>
  <si>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</si>
  <si>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</si>
  <si>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</si>
  <si>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</si>
  <si>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</si>
  <si>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</si>
  <si>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</si>
  <si>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</si>
  <si>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</si>
  <si>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</si>
  <si>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</si>
  <si>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</si>
  <si>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</si>
  <si>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</si>
  <si>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</si>
  <si>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</si>
  <si>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</si>
  <si>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</si>
  <si>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</si>
  <si>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</si>
  <si>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</si>
  <si>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</si>
  <si>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</si>
  <si>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</si>
  <si>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</si>
  <si>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</si>
  <si>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</si>
  <si>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</si>
  <si>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</si>
  <si>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</si>
  <si>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</si>
  <si>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</si>
  <si>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</si>
  <si>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</si>
  <si>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</si>
  <si>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</si>
  <si>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</si>
  <si>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</si>
  <si>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</si>
  <si>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</si>
  <si>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</si>
  <si>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</si>
  <si>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</si>
  <si>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</si>
  <si>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</si>
  <si>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</si>
  <si>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</si>
  <si>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</si>
  <si>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</si>
  <si>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</si>
  <si>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</si>
  <si>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</si>
  <si>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</si>
  <si>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</si>
  <si>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</si>
  <si>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</si>
  <si>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</si>
  <si>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</si>
  <si>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</si>
  <si>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</si>
  <si>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</si>
  <si>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</si>
  <si>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</si>
  <si>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</si>
  <si>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</si>
  <si>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</si>
  <si>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</si>
  <si>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</si>
  <si>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</si>
  <si>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</si>
  <si>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</si>
  <si>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</si>
  <si>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</si>
  <si>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</si>
  <si>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</si>
  <si>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</si>
  <si>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</si>
  <si>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</si>
  <si>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</si>
  <si>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</si>
  <si>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</si>
  <si>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</si>
  <si>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</si>
  <si>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</si>
  <si>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</si>
  <si>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</si>
  <si>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</si>
  <si>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</si>
  <si>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</si>
  <si>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</si>
  <si>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</si>
  <si>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</si>
  <si>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</si>
  <si>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</si>
  <si>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</si>
  <si>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</si>
  <si>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</si>
  <si>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</si>
  <si>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</si>
  <si>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</si>
  <si>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</si>
  <si>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</si>
  <si>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</si>
  <si>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</si>
  <si>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</si>
  <si>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</si>
  <si>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</si>
  <si>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</si>
  <si>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</si>
  <si>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</si>
  <si>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</si>
  <si>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</si>
  <si>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</si>
  <si>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</si>
  <si>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</si>
  <si>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</si>
  <si>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</si>
  <si>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</si>
  <si>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</si>
  <si>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</si>
  <si>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</si>
  <si>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</si>
  <si>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</si>
  <si>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</si>
  <si>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</si>
  <si>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</si>
  <si>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</si>
  <si>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</si>
  <si>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</si>
  <si>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</si>
  <si>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</si>
  <si>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</si>
  <si>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</si>
  <si>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</si>
  <si>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</si>
  <si>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</si>
  <si>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</si>
  <si>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</si>
  <si>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</si>
  <si>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</si>
  <si>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</si>
  <si>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</si>
  <si>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</si>
  <si>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</si>
  <si>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</si>
  <si>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</si>
  <si>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</si>
  <si>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</si>
  <si>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</si>
  <si>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</si>
  <si>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</si>
  <si>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</si>
  <si>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</si>
  <si>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</si>
  <si>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</si>
  <si>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</si>
  <si>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</si>
  <si>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</si>
  <si>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</si>
  <si>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</si>
  <si>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</si>
  <si>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</si>
  <si>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</si>
  <si>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</si>
  <si>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</si>
  <si>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</si>
  <si>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</si>
  <si>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</si>
  <si>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</si>
  <si>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</si>
  <si>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</si>
  <si>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</si>
  <si>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</si>
  <si>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</si>
  <si>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</si>
  <si>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</si>
  <si>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</si>
  <si>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</si>
  <si>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</si>
  <si>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</si>
  <si>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</si>
  <si>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</si>
  <si>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</si>
  <si>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</si>
  <si>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</si>
  <si>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</si>
  <si>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</si>
  <si>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</si>
  <si>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</si>
  <si>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</si>
  <si>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</si>
  <si>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</si>
  <si>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</si>
  <si>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</si>
  <si>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</si>
  <si>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</si>
  <si>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</si>
  <si>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</si>
  <si>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</si>
  <si>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</si>
  <si>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</si>
  <si>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</si>
  <si>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</si>
  <si>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</si>
  <si>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</si>
  <si>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</si>
  <si>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</si>
  <si>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</si>
  <si>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</si>
  <si>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</si>
  <si>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</si>
  <si>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</si>
  <si>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</si>
  <si>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</si>
  <si>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</si>
  <si>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</si>
  <si>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</si>
  <si>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</si>
  <si>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</si>
  <si>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</si>
  <si>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</si>
  <si>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</si>
  <si>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</si>
  <si>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</si>
  <si>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</si>
  <si>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</si>
  <si>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</si>
  <si>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</si>
  <si>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</si>
  <si>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</si>
  <si>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</si>
  <si>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</si>
  <si>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</si>
  <si>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</si>
  <si>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</si>
  <si>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</si>
  <si>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</si>
  <si>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</si>
  <si>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</si>
  <si>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</si>
  <si>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</si>
  <si>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</si>
  <si>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</si>
  <si>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</si>
  <si>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</si>
  <si>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</si>
  <si>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</si>
  <si>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</si>
  <si>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</si>
  <si>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</si>
  <si>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</si>
  <si>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</si>
  <si>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</si>
  <si>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</si>
  <si>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</si>
  <si>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</si>
  <si>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</si>
  <si>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</si>
  <si>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</si>
  <si>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</si>
  <si>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</si>
  <si>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</si>
  <si>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</si>
  <si>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</si>
  <si>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</si>
  <si>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</si>
  <si>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</si>
  <si>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</si>
  <si>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</si>
  <si>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</si>
  <si>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</si>
  <si>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</si>
  <si>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</si>
  <si>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</si>
  <si>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</si>
  <si>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</si>
  <si>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</si>
  <si>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</si>
  <si>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</si>
  <si>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</si>
  <si>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</si>
  <si>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</si>
  <si>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</si>
  <si>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</si>
  <si>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</si>
  <si>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</si>
  <si>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</si>
  <si>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</si>
  <si>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</si>
  <si>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</si>
  <si>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</si>
  <si>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</si>
  <si>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</si>
  <si>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</si>
  <si>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</si>
  <si>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</si>
  <si>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</si>
  <si>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</si>
  <si>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</si>
  <si>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</si>
  <si>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</si>
  <si>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</si>
  <si>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</si>
  <si>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</si>
  <si>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</si>
  <si>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</si>
  <si>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</si>
  <si>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</si>
  <si>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</si>
  <si>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</si>
  <si>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</si>
  <si>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</si>
  <si>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</si>
  <si>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</si>
  <si>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</si>
  <si>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</si>
  <si>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</si>
  <si>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</si>
  <si>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</si>
  <si>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</si>
  <si>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</si>
  <si>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</si>
  <si>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</si>
  <si>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</si>
  <si>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</si>
  <si>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</si>
  <si>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</si>
  <si>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</si>
  <si>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</si>
  <si>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</si>
  <si>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</si>
  <si>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</si>
  <si>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</si>
  <si>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</si>
  <si>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</si>
  <si>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</si>
  <si>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</si>
  <si>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</si>
  <si>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</si>
  <si>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</si>
  <si>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</si>
  <si>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</si>
  <si>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</si>
  <si>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</si>
  <si>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</si>
  <si>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</si>
  <si>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</si>
  <si>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</si>
  <si>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</si>
  <si>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</si>
  <si>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</si>
  <si>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</si>
  <si>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</si>
  <si>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</si>
  <si>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</si>
  <si>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</si>
  <si>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</si>
  <si>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</si>
  <si>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</si>
  <si>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</si>
  <si>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</si>
  <si>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</si>
  <si>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</si>
  <si>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</si>
  <si>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</si>
  <si>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</si>
  <si>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</si>
  <si>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</si>
  <si>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</si>
  <si>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</si>
  <si>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</si>
  <si>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</si>
  <si>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</si>
  <si>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</si>
  <si>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</si>
  <si>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</si>
  <si>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</si>
  <si>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</si>
  <si>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</si>
  <si>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</si>
  <si>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</si>
  <si>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</si>
  <si>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</si>
  <si>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</si>
  <si>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</si>
  <si>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</si>
  <si>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</si>
  <si>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</si>
  <si>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</si>
  <si>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</si>
  <si>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</si>
  <si>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</si>
  <si>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</si>
  <si>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</si>
  <si>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</si>
  <si>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</si>
  <si>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</si>
  <si>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</si>
  <si>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</si>
  <si>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</si>
  <si>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</si>
  <si>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</si>
  <si>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</si>
  <si>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</si>
  <si>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</si>
  <si>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</si>
  <si>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</si>
  <si>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</si>
  <si>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</si>
  <si>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</si>
  <si>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</si>
  <si>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</si>
  <si>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</si>
  <si>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</si>
  <si>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</si>
  <si>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</si>
  <si>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</si>
  <si>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</si>
  <si>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</si>
  <si>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</si>
  <si>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</si>
  <si>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</si>
  <si>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</si>
  <si>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</si>
  <si>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</si>
  <si>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</si>
  <si>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</si>
  <si>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</si>
  <si>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</si>
  <si>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</si>
  <si>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</si>
  <si>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</si>
  <si>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</si>
  <si>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</si>
  <si>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</si>
  <si>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</si>
  <si>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</si>
  <si>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</si>
  <si>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</si>
  <si>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</si>
  <si>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</si>
  <si>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</si>
  <si>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</si>
  <si>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</si>
  <si>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</si>
  <si>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</si>
  <si>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</si>
  <si>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</si>
  <si>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</si>
  <si>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</si>
  <si>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</si>
  <si>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</si>
  <si>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</si>
  <si>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</si>
  <si>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</si>
  <si>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</si>
  <si>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</si>
  <si>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</si>
  <si>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</si>
  <si>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</si>
  <si>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</si>
  <si>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</si>
  <si>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</si>
  <si>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</si>
  <si>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</si>
  <si>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</si>
  <si>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</si>
  <si>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</si>
  <si>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</si>
  <si>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</si>
  <si>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</si>
  <si>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</si>
  <si>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</si>
  <si>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</si>
  <si>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</si>
  <si>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</si>
  <si>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</si>
  <si>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</si>
  <si>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</si>
  <si>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</si>
  <si>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</si>
  <si>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</si>
  <si>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</si>
  <si>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</si>
  <si>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</si>
  <si>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</si>
  <si>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</si>
  <si>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</si>
  <si>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</si>
  <si>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</si>
  <si>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</si>
  <si>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</si>
  <si>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</si>
  <si>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</si>
  <si>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</si>
  <si>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</si>
  <si>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</si>
  <si>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</si>
  <si>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</si>
  <si>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</si>
  <si>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</si>
  <si>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</si>
  <si>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</si>
  <si>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</si>
  <si>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</si>
  <si>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</si>
  <si>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</si>
  <si>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</si>
  <si>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</si>
  <si>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</si>
  <si>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</si>
  <si>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</si>
  <si>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</si>
  <si>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</si>
  <si>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</si>
  <si>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</si>
  <si>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</si>
  <si>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</si>
  <si>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</si>
  <si>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</si>
  <si>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</si>
  <si>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</si>
  <si>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</si>
  <si>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</si>
  <si>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</si>
  <si>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</si>
  <si>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</si>
  <si>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</si>
  <si>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</si>
  <si>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</si>
  <si>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</si>
  <si>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</si>
  <si>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</si>
  <si>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</si>
  <si>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</si>
  <si>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</si>
  <si>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</si>
  <si>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</si>
  <si>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</si>
  <si>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</si>
  <si>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</si>
  <si>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</si>
  <si>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</si>
  <si>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</si>
  <si>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</si>
  <si>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</si>
  <si>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</si>
  <si>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</si>
  <si>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</si>
  <si>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</si>
  <si>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</si>
  <si>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</si>
  <si>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</si>
  <si>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</si>
  <si>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</si>
  <si>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</si>
  <si>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</si>
  <si>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</si>
  <si>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</si>
  <si>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</si>
  <si>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</si>
  <si>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</si>
  <si>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</si>
  <si>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</si>
  <si>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</si>
  <si>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</si>
  <si>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</si>
  <si>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</si>
  <si>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</si>
  <si>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</si>
  <si>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</si>
  <si>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</si>
  <si>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</si>
  <si>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</si>
  <si>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</si>
  <si>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</si>
  <si>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</si>
  <si>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</si>
  <si>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</si>
  <si>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</si>
  <si>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</si>
  <si>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</si>
  <si>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</si>
  <si>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</si>
  <si>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</si>
  <si>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</si>
  <si>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</si>
  <si>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</si>
  <si>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</si>
  <si>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</si>
  <si>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</si>
  <si>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</si>
  <si>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</si>
  <si>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</si>
  <si>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</si>
  <si>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</si>
  <si>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</si>
  <si>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</si>
  <si>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</si>
  <si>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</si>
  <si>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</si>
  <si>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</si>
  <si>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</si>
  <si>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</si>
  <si>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</si>
  <si>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</si>
  <si>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</si>
  <si>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</si>
  <si>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</si>
  <si>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</si>
  <si>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</si>
  <si>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</si>
  <si>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</si>
  <si>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</si>
  <si>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</si>
  <si>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</si>
  <si>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</si>
  <si>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</si>
  <si>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</si>
  <si>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</si>
  <si>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</si>
  <si>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</si>
  <si>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</si>
  <si>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</si>
  <si>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</si>
  <si>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</si>
  <si>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</si>
  <si>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</si>
  <si>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</si>
  <si>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</si>
  <si>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</si>
  <si>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</si>
  <si>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</si>
  <si>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</si>
  <si>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</si>
  <si>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</si>
  <si>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</si>
  <si>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</si>
  <si>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</si>
  <si>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</si>
  <si>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</si>
  <si>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</si>
  <si>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</si>
  <si>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</si>
  <si>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</si>
  <si>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</si>
  <si>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</si>
  <si>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</si>
  <si>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</si>
  <si>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</si>
  <si>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</si>
  <si>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</si>
  <si>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</si>
  <si>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</si>
  <si>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</si>
  <si>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</si>
  <si>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</si>
  <si>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</si>
  <si>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</si>
  <si>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</si>
  <si>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</si>
  <si>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</si>
  <si>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</si>
  <si>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</si>
  <si>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</si>
  <si>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</si>
  <si>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</si>
  <si>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</si>
  <si>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</si>
  <si>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</si>
  <si>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</si>
  <si>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</si>
  <si>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</si>
  <si>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</si>
  <si>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</si>
  <si>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</si>
  <si>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</si>
  <si>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</si>
  <si>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</si>
  <si>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</si>
  <si>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</si>
  <si>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</si>
  <si>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</si>
  <si>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</si>
  <si>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</si>
  <si>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</si>
  <si>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</si>
  <si>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</si>
  <si>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</si>
  <si>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</si>
  <si>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</si>
  <si>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</si>
  <si>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</si>
  <si>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</si>
  <si>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</si>
  <si>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</si>
  <si>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</si>
  <si>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</si>
  <si>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</si>
  <si>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</si>
  <si>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</si>
  <si>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</si>
  <si>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</si>
  <si>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</si>
  <si>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</si>
  <si>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</si>
  <si>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</si>
  <si>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</si>
  <si>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</si>
  <si>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</si>
  <si>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</si>
  <si>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</si>
  <si>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</si>
  <si>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</si>
  <si>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</si>
  <si>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</si>
  <si>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</si>
  <si>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</si>
  <si>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</si>
  <si>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</si>
  <si>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</si>
  <si>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</si>
  <si>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</si>
  <si>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</si>
  <si>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</si>
  <si>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</si>
  <si>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</si>
  <si>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</si>
  <si>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</si>
  <si>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</si>
  <si>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</si>
  <si>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</si>
  <si>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</si>
  <si>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</si>
  <si>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</si>
  <si>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</si>
  <si>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</si>
  <si>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</si>
  <si>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</si>
  <si>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</si>
  <si>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</si>
  <si>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</si>
  <si>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</si>
  <si>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</si>
  <si>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</si>
  <si>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</si>
  <si>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</si>
  <si>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</si>
  <si>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</si>
  <si>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</si>
  <si>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</si>
  <si>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</si>
  <si>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</si>
  <si>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</si>
  <si>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</si>
  <si>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</si>
  <si>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</si>
  <si>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</si>
  <si>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</si>
  <si>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</si>
  <si>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</si>
  <si>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</si>
  <si>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</si>
  <si>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</si>
  <si>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</si>
  <si>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</si>
  <si>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</si>
  <si>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</si>
  <si>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</si>
  <si>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</si>
  <si>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</si>
  <si>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</si>
  <si>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</si>
  <si>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</si>
  <si>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</si>
  <si>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</si>
  <si>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</si>
  <si>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</si>
  <si>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</si>
  <si>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</si>
  <si>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</si>
  <si>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</si>
  <si>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</si>
  <si>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</si>
  <si>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</si>
  <si>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</si>
  <si>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</si>
  <si>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</si>
  <si>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</si>
  <si>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</si>
  <si>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</si>
  <si>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</si>
  <si>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</si>
  <si>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</si>
  <si>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</si>
  <si>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</si>
  <si>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</si>
  <si>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</si>
  <si>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</si>
  <si>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</si>
  <si>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</si>
  <si>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</si>
  <si>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</si>
  <si>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</si>
  <si>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</si>
  <si>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</si>
  <si>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</si>
  <si>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</si>
  <si>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</si>
  <si>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</si>
  <si>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</si>
  <si>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</si>
  <si>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</si>
  <si>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</si>
  <si>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</si>
  <si>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</si>
  <si>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</si>
  <si>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</si>
  <si>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</si>
  <si>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</si>
  <si>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</si>
  <si>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</si>
  <si>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</si>
  <si>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</si>
  <si>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</si>
  <si>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</si>
  <si>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</si>
  <si>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</si>
  <si>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</si>
  <si>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</si>
  <si>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</si>
  <si>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</si>
  <si>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</si>
  <si>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</si>
  <si>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</si>
  <si>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</si>
  <si>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</si>
  <si>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</si>
  <si>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</si>
  <si>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</si>
  <si>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</si>
  <si>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</si>
  <si>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</si>
  <si>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</si>
  <si>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</si>
  <si>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</si>
  <si>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</si>
  <si>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</si>
  <si>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</si>
  <si>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</si>
  <si>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</si>
  <si>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</si>
  <si>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</si>
  <si>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</si>
  <si>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</si>
  <si>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</si>
  <si>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</si>
  <si>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</si>
  <si>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</si>
  <si>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</si>
  <si>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</si>
  <si>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</si>
  <si>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</si>
  <si>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</si>
  <si>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</si>
  <si>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</si>
  <si>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</si>
  <si>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</si>
  <si>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</si>
  <si>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</si>
  <si>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</si>
  <si>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</si>
  <si>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</si>
  <si>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</si>
  <si>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</si>
  <si>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</si>
  <si>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</si>
  <si>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</si>
  <si>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</si>
  <si>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</si>
  <si>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</si>
  <si>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</si>
  <si>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</si>
  <si>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</si>
  <si>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</si>
  <si>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</si>
  <si>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</si>
  <si>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</si>
  <si>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</si>
  <si>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</si>
  <si>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</si>
  <si>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</si>
  <si>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</si>
  <si>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</si>
  <si>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</si>
  <si>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</si>
  <si>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</si>
  <si>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</si>
  <si>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</si>
  <si>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</si>
  <si>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</si>
  <si>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</si>
  <si>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</si>
  <si>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</si>
  <si>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</si>
  <si>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</si>
  <si>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</si>
  <si>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</si>
  <si>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</si>
  <si>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</si>
  <si>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</si>
  <si>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</si>
  <si>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</si>
  <si>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</si>
  <si>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</si>
  <si>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</si>
  <si>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</si>
  <si>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</si>
  <si>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</si>
  <si>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</si>
  <si>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</si>
  <si>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</si>
  <si>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</si>
  <si>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</si>
  <si>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</si>
  <si>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</si>
  <si>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</si>
  <si>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</si>
  <si>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</si>
  <si>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</si>
  <si>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</si>
  <si>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</si>
  <si>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</si>
  <si>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</si>
  <si>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</si>
  <si>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</si>
  <si>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</si>
  <si>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</si>
  <si>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</si>
  <si>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</si>
  <si>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</si>
  <si>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</si>
  <si>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</si>
  <si>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</si>
  <si>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</si>
  <si>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</si>
  <si>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</si>
  <si>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</si>
  <si>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</si>
  <si>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</si>
  <si>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</si>
  <si>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</si>
  <si>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</si>
  <si>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</si>
  <si>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</si>
  <si>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</si>
  <si>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</si>
  <si>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</si>
  <si>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</si>
  <si>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</si>
  <si>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</si>
  <si>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</si>
  <si>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</si>
  <si>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</si>
  <si>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</si>
  <si>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</si>
  <si>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</si>
  <si>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</si>
  <si>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</si>
  <si>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</si>
  <si>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</si>
  <si>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</si>
  <si>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</si>
  <si>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</si>
  <si>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</si>
  <si>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</si>
  <si>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</si>
  <si>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</si>
  <si>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</si>
  <si>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</si>
  <si>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</si>
  <si>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</si>
  <si>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</si>
  <si>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</si>
  <si>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</si>
  <si>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</si>
  <si>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</si>
  <si>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</si>
  <si>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</si>
  <si>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</si>
  <si>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</si>
  <si>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</si>
  <si>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</si>
  <si>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</si>
  <si>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</si>
  <si>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</si>
  <si>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</si>
  <si>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</si>
  <si>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</si>
  <si>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</si>
  <si>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</si>
  <si>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</si>
  <si>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</si>
  <si>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</si>
  <si>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</si>
  <si>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</si>
  <si>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</si>
  <si>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</si>
  <si>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</si>
  <si>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</si>
  <si>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</si>
  <si>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</si>
  <si>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</si>
  <si>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</si>
  <si>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</si>
  <si>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</si>
  <si>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</si>
  <si>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</si>
  <si>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</si>
  <si>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</si>
  <si>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</si>
  <si>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</si>
  <si>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</si>
  <si>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</si>
  <si>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</si>
  <si>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</si>
  <si>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</si>
  <si>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</si>
  <si>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</si>
  <si>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</si>
  <si>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</si>
  <si>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</si>
  <si>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</si>
  <si>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</si>
  <si>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</si>
  <si>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</si>
  <si>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</si>
  <si>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</si>
  <si>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</si>
  <si>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</si>
  <si>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</si>
  <si>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</si>
  <si>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</si>
  <si>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</si>
  <si>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</si>
  <si>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</si>
  <si>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</si>
  <si>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</si>
  <si>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</si>
  <si>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</si>
  <si>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</si>
  <si>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</si>
  <si>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</si>
  <si>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</si>
  <si>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</si>
  <si>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</si>
  <si>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</si>
  <si>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</si>
  <si>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</si>
  <si>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</si>
  <si>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</si>
  <si>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</si>
  <si>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</si>
  <si>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</si>
  <si>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</si>
  <si>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</si>
  <si>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</si>
  <si>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</si>
  <si>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</si>
  <si>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</si>
  <si>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</si>
  <si>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</si>
  <si>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</si>
  <si>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</si>
  <si>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</si>
  <si>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</si>
  <si>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</si>
  <si>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</si>
  <si>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</si>
  <si>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</si>
  <si>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</si>
  <si>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</si>
  <si>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</si>
  <si>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</si>
  <si>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</si>
  <si>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</si>
  <si>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</si>
  <si>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</si>
  <si>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</si>
  <si>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</si>
  <si>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</si>
  <si>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</si>
  <si>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</si>
  <si>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</si>
  <si>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</si>
  <si>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</si>
  <si>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</si>
  <si>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</si>
  <si>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</si>
  <si>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</si>
  <si>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</si>
  <si>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</si>
  <si>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</si>
  <si>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</si>
  <si>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</si>
  <si>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</si>
  <si>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</si>
  <si>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</si>
  <si>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</si>
  <si>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</si>
  <si>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</si>
  <si>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</si>
  <si>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</si>
  <si>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</si>
  <si>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</si>
  <si>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</si>
  <si>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</si>
  <si>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</si>
  <si>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</si>
  <si>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</si>
  <si>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</si>
  <si>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</si>
  <si>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</si>
  <si>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</si>
  <si>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</si>
  <si>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</si>
  <si>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</si>
  <si>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</si>
  <si>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</si>
  <si>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</si>
  <si>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</si>
  <si>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</si>
  <si>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</si>
  <si>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</si>
  <si>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</si>
  <si>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</si>
  <si>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</si>
  <si>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</si>
  <si>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</si>
  <si>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</si>
  <si>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</si>
  <si>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</si>
  <si>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</si>
  <si>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</si>
  <si>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</si>
  <si>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</si>
  <si>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</si>
  <si>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</si>
  <si>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</si>
  <si>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</si>
  <si>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</si>
  <si>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</si>
  <si>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</si>
  <si>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</si>
  <si>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</si>
  <si>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</si>
  <si>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</si>
  <si>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</si>
  <si>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</si>
  <si>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</si>
  <si>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</si>
  <si>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</si>
  <si>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</si>
  <si>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</si>
  <si>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</si>
  <si>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</si>
  <si>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</si>
  <si>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</si>
  <si>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</si>
  <si>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</si>
  <si>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</si>
  <si>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</si>
  <si>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</si>
  <si>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</si>
  <si>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</si>
  <si>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</si>
  <si>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</si>
  <si>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</si>
  <si>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</si>
  <si>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</si>
  <si>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</si>
  <si>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</si>
  <si>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</si>
  <si>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</si>
  <si>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</si>
  <si>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</si>
  <si>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</si>
  <si>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</si>
  <si>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</si>
  <si>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</si>
  <si>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</si>
  <si>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</si>
  <si>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</si>
  <si>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</si>
  <si>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</si>
  <si>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</si>
  <si>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</si>
  <si>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</si>
  <si>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</si>
  <si>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</si>
  <si>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</si>
  <si>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</si>
  <si>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</si>
  <si>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</si>
  <si>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</si>
  <si>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</si>
  <si>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</si>
  <si>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</si>
  <si>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</si>
  <si>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</si>
  <si>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</si>
  <si>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</si>
  <si>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</si>
  <si>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</si>
  <si>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</si>
  <si>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</si>
  <si>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</si>
  <si>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</si>
  <si>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</si>
  <si>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</si>
  <si>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</si>
  <si>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</si>
  <si>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</si>
  <si>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</si>
  <si>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</si>
  <si>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</si>
  <si>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</si>
  <si>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</si>
  <si>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</si>
  <si>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</si>
  <si>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</si>
  <si>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</si>
  <si>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</si>
  <si>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</si>
  <si>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</si>
  <si>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</si>
  <si>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</si>
  <si>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</si>
  <si>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</si>
  <si>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</si>
  <si>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</si>
  <si>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</si>
  <si>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</si>
  <si>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</si>
  <si>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</si>
  <si>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</si>
  <si>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</si>
  <si>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</si>
  <si>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</si>
  <si>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</si>
  <si>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</si>
  <si>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</si>
  <si>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</si>
  <si>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</si>
  <si>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</si>
  <si>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</si>
  <si>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</si>
  <si>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</si>
  <si>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</si>
  <si>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</si>
  <si>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</si>
  <si>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</si>
  <si>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</si>
  <si>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</si>
  <si>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</si>
  <si>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</si>
  <si>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</si>
  <si>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</si>
  <si>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</si>
  <si>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</si>
  <si>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</si>
  <si>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</si>
  <si>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</si>
  <si>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</si>
  <si>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</si>
  <si>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</si>
  <si>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</si>
  <si>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</si>
  <si>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</si>
  <si>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</si>
  <si>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</si>
  <si>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</si>
  <si>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</si>
  <si>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</si>
  <si>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</si>
  <si>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</si>
  <si>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</si>
  <si>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</si>
  <si>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</si>
  <si>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</si>
  <si>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</si>
  <si>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</si>
  <si>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</si>
  <si>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</si>
  <si>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</si>
  <si>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</si>
  <si>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</si>
  <si>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</si>
  <si>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</si>
  <si>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</si>
  <si>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</si>
  <si>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</si>
  <si>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</si>
  <si>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</si>
  <si>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</si>
  <si>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</si>
  <si>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</si>
  <si>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</si>
  <si>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</si>
  <si>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</si>
  <si>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</si>
  <si>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</si>
  <si>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</si>
  <si>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</si>
  <si>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</si>
  <si>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</si>
  <si>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</si>
  <si>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</si>
  <si>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</si>
  <si>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</si>
  <si>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</si>
  <si>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</si>
  <si>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</si>
  <si>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</si>
  <si>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</si>
  <si>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</si>
  <si>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</si>
  <si>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</si>
  <si>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</si>
  <si>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</si>
  <si>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</si>
  <si>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</si>
  <si>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</si>
  <si>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</si>
  <si>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</si>
  <si>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</si>
  <si>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</si>
  <si>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</si>
  <si>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</si>
  <si>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</si>
  <si>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</si>
  <si>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</si>
  <si>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</si>
  <si>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</si>
  <si>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</si>
  <si>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</si>
  <si>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</si>
  <si>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</si>
  <si>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</si>
  <si>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</si>
  <si>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</si>
  <si>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</si>
  <si>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</si>
  <si>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</si>
  <si>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</si>
  <si>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</si>
  <si>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</si>
  <si>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</si>
  <si>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</si>
  <si>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</si>
  <si>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</si>
  <si>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</si>
  <si>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</si>
  <si>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</si>
  <si>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</si>
  <si>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</si>
  <si>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</si>
  <si>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</si>
  <si>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</si>
  <si>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</si>
  <si>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</si>
  <si>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</si>
  <si>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</si>
  <si>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</si>
  <si>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</si>
  <si>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</si>
  <si>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</si>
  <si>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</si>
  <si>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</si>
  <si>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</si>
  <si>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</si>
  <si>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</si>
  <si>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</si>
  <si>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</si>
  <si>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</si>
  <si>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</si>
  <si>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</si>
  <si>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</si>
  <si>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</si>
  <si>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</si>
  <si>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</si>
  <si>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</si>
  <si>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</si>
  <si>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</si>
  <si>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</si>
  <si>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</si>
  <si>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</si>
  <si>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</si>
  <si>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</si>
  <si>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</si>
  <si>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</si>
  <si>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</si>
  <si>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</si>
  <si>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</si>
  <si>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</si>
  <si>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</si>
  <si>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</si>
  <si>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</si>
  <si>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</si>
  <si>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</si>
  <si>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</si>
  <si>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</si>
  <si>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</si>
  <si>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</si>
  <si>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</si>
  <si>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</si>
  <si>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</si>
  <si>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</si>
  <si>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</si>
  <si>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</si>
  <si>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</si>
  <si>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</si>
  <si>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</si>
  <si>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</si>
  <si>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</si>
  <si>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</si>
  <si>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</si>
  <si>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</si>
  <si>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</si>
  <si>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</si>
  <si>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</si>
  <si>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</si>
  <si>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</si>
  <si>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</si>
  <si>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</si>
  <si>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</si>
  <si>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</si>
  <si>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</si>
  <si>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</si>
  <si>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</si>
  <si>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</si>
  <si>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</si>
  <si>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</si>
  <si>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</si>
  <si>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</si>
  <si>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</si>
  <si>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</si>
  <si>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</si>
  <si>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</si>
  <si>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</si>
  <si>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</si>
  <si>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</si>
  <si>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</si>
  <si>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</si>
  <si>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</si>
  <si>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</si>
  <si>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</si>
  <si>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</si>
  <si>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</si>
  <si>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</si>
  <si>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</si>
  <si>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</si>
  <si>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</si>
  <si>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</si>
  <si>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</si>
  <si>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</si>
  <si>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</si>
  <si>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</si>
  <si>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</si>
  <si>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</si>
  <si>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</si>
  <si>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</si>
  <si>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</si>
  <si>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</si>
  <si>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</si>
  <si>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</si>
  <si>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</si>
  <si>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</si>
  <si>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</si>
  <si>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</si>
  <si>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</si>
  <si>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</si>
  <si>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</si>
  <si>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</si>
  <si>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</si>
  <si>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</si>
  <si>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</si>
  <si>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</si>
  <si>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</si>
  <si>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</si>
  <si>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</si>
  <si>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</si>
  <si>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</si>
  <si>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</si>
  <si>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</si>
  <si>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</si>
  <si>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</si>
  <si>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</si>
  <si>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</si>
  <si>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</si>
  <si>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</si>
  <si>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</si>
  <si>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</si>
  <si>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</si>
  <si>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</si>
  <si>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</si>
  <si>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</si>
  <si>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</si>
  <si>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</si>
  <si>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</si>
  <si>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</si>
  <si>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</si>
  <si>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</si>
  <si>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</si>
  <si>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</si>
  <si>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</si>
  <si>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</si>
  <si>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</si>
  <si>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</si>
  <si>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</si>
  <si>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</si>
  <si>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</si>
  <si>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</si>
  <si>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</si>
  <si>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</si>
  <si>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</si>
  <si>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</si>
  <si>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</si>
  <si>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</si>
  <si>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</si>
  <si>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</si>
  <si>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</si>
  <si>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</si>
  <si>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</si>
  <si>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</si>
  <si>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</si>
  <si>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</si>
  <si>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</si>
  <si>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</si>
  <si>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</si>
  <si>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</si>
  <si>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</si>
  <si>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</si>
  <si>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</si>
  <si>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</si>
  <si>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</si>
  <si>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</si>
  <si>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</si>
  <si>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</si>
  <si>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</si>
  <si>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</si>
  <si>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</si>
  <si>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</si>
  <si>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</si>
  <si>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</si>
  <si>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</si>
  <si>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</si>
  <si>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</si>
  <si>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</si>
  <si>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</si>
  <si>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</si>
  <si>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</si>
  <si>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</si>
  <si>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</si>
  <si>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</si>
  <si>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</si>
  <si>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</si>
  <si>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</si>
  <si>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</si>
  <si>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</si>
  <si>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</si>
  <si>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</si>
  <si>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</si>
  <si>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</si>
  <si>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</si>
  <si>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</si>
  <si>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</si>
  <si>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</si>
  <si>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</si>
  <si>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</si>
  <si>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</si>
  <si>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</si>
  <si>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</si>
  <si>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</si>
  <si>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</si>
  <si>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</si>
  <si>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</si>
  <si>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</si>
  <si>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</si>
  <si>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</si>
  <si>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</si>
  <si>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</si>
  <si>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</si>
  <si>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</si>
  <si>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</si>
  <si>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</si>
  <si>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</si>
  <si>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</si>
  <si>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</si>
  <si>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</si>
  <si>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</si>
  <si>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</si>
  <si>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</si>
  <si>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</si>
  <si>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</si>
  <si>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</si>
  <si>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</si>
  <si>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</si>
  <si>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</si>
  <si>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</si>
  <si>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</si>
  <si>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</si>
  <si>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</si>
  <si>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</si>
  <si>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</si>
  <si>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</si>
  <si>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</si>
  <si>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</si>
  <si>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</si>
  <si>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</si>
  <si>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</si>
  <si>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</si>
  <si>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</si>
  <si>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</si>
  <si>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</si>
  <si>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</si>
  <si>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</si>
  <si>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</si>
  <si>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</si>
  <si>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</si>
  <si>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</si>
  <si>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</si>
  <si>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</si>
  <si>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</si>
  <si>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</si>
  <si>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</si>
  <si>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</si>
  <si>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</si>
  <si>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</si>
  <si>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</si>
  <si>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</si>
  <si>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</si>
  <si>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</si>
  <si>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</si>
  <si>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</si>
  <si>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</si>
  <si>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</si>
  <si>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</si>
  <si>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</si>
  <si>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</si>
  <si>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</si>
  <si>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</si>
  <si>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</si>
  <si>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</si>
  <si>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</si>
  <si>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</si>
  <si>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</si>
  <si>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</si>
  <si>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</si>
  <si>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</si>
  <si>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</si>
  <si>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</si>
  <si>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</si>
  <si>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</si>
  <si>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</si>
  <si>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</si>
  <si>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</si>
  <si>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</si>
  <si>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</si>
  <si>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</si>
  <si>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</si>
  <si>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</si>
  <si>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</si>
  <si>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</si>
  <si>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</si>
  <si>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</si>
  <si>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</si>
  <si>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</si>
  <si>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</si>
  <si>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</si>
  <si>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</si>
  <si>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</si>
  <si>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</si>
  <si>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</si>
  <si>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</si>
  <si>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</si>
  <si>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</si>
  <si>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</si>
  <si>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</si>
  <si>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</si>
  <si>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</si>
  <si>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</si>
  <si>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</si>
  <si>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</si>
  <si>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</si>
  <si>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</si>
  <si>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</si>
  <si>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</si>
  <si>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</si>
  <si>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</si>
  <si>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</si>
  <si>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</si>
  <si>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</si>
  <si>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</si>
  <si>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</si>
  <si>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</si>
  <si>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</si>
  <si>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</si>
  <si>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</si>
  <si>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</si>
  <si>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</si>
  <si>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</si>
  <si>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</si>
  <si>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</si>
  <si>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</si>
  <si>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</si>
  <si>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</si>
  <si>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</si>
  <si>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</si>
  <si>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</si>
  <si>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</si>
  <si>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</si>
  <si>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</si>
  <si>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</si>
  <si>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</si>
  <si>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</si>
  <si>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</si>
  <si>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</si>
  <si>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</si>
  <si>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</si>
  <si>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</si>
  <si>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</si>
  <si>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</si>
  <si>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</si>
  <si>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</si>
  <si>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</si>
  <si>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</si>
  <si>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</si>
  <si>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</si>
  <si>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</si>
  <si>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</si>
  <si>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</si>
  <si>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</si>
  <si>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</si>
  <si>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</si>
  <si>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</si>
  <si>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</si>
  <si>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</si>
  <si>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</si>
  <si>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</si>
  <si>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</si>
  <si>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</si>
  <si>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</si>
  <si>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</si>
  <si>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</si>
  <si>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</si>
  <si>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</si>
  <si>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</si>
  <si>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</si>
  <si>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</si>
  <si>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</si>
  <si>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</si>
  <si>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</si>
  <si>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</si>
  <si>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</si>
  <si>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</si>
  <si>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</si>
  <si>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</si>
  <si>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</si>
  <si>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</si>
  <si>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</si>
  <si>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</si>
  <si>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</si>
  <si>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</si>
  <si>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</si>
  <si>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</si>
  <si>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</si>
  <si>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</si>
  <si>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</si>
  <si>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</si>
  <si>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</si>
  <si>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</si>
  <si>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</si>
  <si>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</si>
  <si>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</si>
  <si>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</si>
  <si>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</si>
  <si>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</si>
  <si>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</si>
  <si>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</si>
  <si>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</si>
  <si>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</si>
  <si>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</si>
  <si>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</si>
  <si>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</si>
  <si>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</si>
  <si>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</si>
  <si>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</si>
  <si>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</si>
  <si>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</si>
  <si>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</si>
  <si>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</si>
  <si>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</si>
  <si>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</si>
  <si>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</si>
  <si>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</si>
  <si>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</si>
  <si>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</si>
  <si>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</si>
  <si>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</si>
  <si>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</si>
  <si>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</si>
  <si>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</si>
  <si>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</si>
  <si>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</si>
  <si>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</si>
  <si>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</si>
  <si>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</si>
  <si>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</si>
  <si>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</si>
  <si>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</si>
  <si>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</si>
  <si>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</si>
  <si>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</si>
  <si>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</si>
  <si>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</si>
  <si>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</si>
  <si>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</si>
  <si>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</si>
  <si>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</si>
  <si>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</si>
  <si>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</si>
  <si>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</si>
  <si>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</si>
  <si>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</si>
  <si>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</si>
  <si>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</si>
  <si>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</si>
  <si>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</si>
  <si>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</si>
  <si>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</si>
  <si>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</si>
  <si>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</si>
  <si>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</si>
  <si>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</si>
  <si>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</si>
  <si>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</si>
  <si>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</si>
  <si>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</si>
  <si>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</si>
  <si>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</si>
  <si>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</si>
  <si>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</si>
  <si>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</si>
  <si>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</si>
  <si>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</si>
  <si>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</si>
  <si>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</si>
  <si>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</si>
  <si>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</si>
  <si>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</si>
  <si>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</si>
  <si>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</si>
  <si>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</si>
  <si>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</si>
  <si>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</si>
  <si>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</si>
  <si>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</si>
  <si>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</si>
  <si>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</si>
  <si>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</si>
  <si>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</si>
  <si>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</si>
  <si>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</si>
  <si>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</si>
  <si>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</si>
  <si>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</si>
  <si>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</si>
  <si>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</si>
  <si>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</si>
  <si>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</si>
  <si>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</si>
  <si>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</si>
  <si>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</si>
  <si>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</si>
  <si>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</si>
  <si>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</si>
  <si>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</si>
  <si>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</si>
  <si>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</si>
  <si>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</si>
  <si>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</si>
  <si>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</si>
  <si>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</si>
  <si>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</si>
  <si>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</si>
  <si>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</si>
  <si>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</si>
  <si>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</si>
  <si>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</si>
  <si>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</si>
  <si>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</si>
  <si>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</si>
  <si>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</si>
  <si>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</si>
  <si>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</si>
  <si>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</si>
  <si>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</si>
  <si>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</si>
  <si>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</si>
  <si>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</si>
  <si>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</si>
  <si>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</si>
  <si>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</si>
  <si>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</si>
  <si>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</si>
  <si>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</si>
  <si>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</si>
  <si>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</si>
  <si>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</si>
  <si>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</si>
  <si>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</si>
  <si>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</si>
  <si>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</si>
  <si>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</si>
  <si>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</si>
  <si>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</si>
  <si>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</si>
  <si>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</si>
  <si>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</si>
  <si>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</si>
  <si>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</si>
  <si>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</si>
  <si>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</si>
  <si>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</si>
  <si>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</si>
  <si>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</si>
  <si>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</si>
  <si>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</si>
  <si>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</si>
  <si>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</si>
  <si>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</si>
  <si>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</si>
  <si>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</si>
  <si>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</si>
  <si>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</si>
  <si>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</si>
  <si>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</si>
  <si>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</si>
  <si>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</si>
  <si>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</si>
  <si>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</si>
  <si>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</si>
  <si>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</si>
  <si>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</si>
  <si>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</si>
  <si>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</si>
  <si>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</si>
  <si>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</si>
  <si>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</si>
  <si>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</si>
  <si>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</si>
  <si>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</si>
  <si>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</si>
  <si>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</si>
  <si>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</si>
  <si>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</si>
  <si>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</si>
  <si>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</si>
  <si>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</si>
  <si>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</si>
  <si>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</si>
  <si>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</si>
  <si>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</si>
  <si>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</si>
  <si>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</si>
  <si>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</si>
  <si>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</si>
  <si>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</si>
  <si>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</si>
  <si>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</si>
  <si>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</si>
  <si>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</si>
  <si>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</si>
  <si>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</si>
  <si>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</si>
  <si>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</si>
  <si>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</si>
  <si>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</si>
  <si>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</si>
  <si>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</si>
  <si>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</si>
  <si>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</si>
  <si>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</si>
  <si>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</si>
  <si>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</si>
  <si>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</si>
  <si>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</si>
  <si>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</si>
  <si>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</si>
  <si>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</si>
  <si>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</si>
  <si>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</si>
  <si>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</si>
  <si>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</si>
  <si>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</si>
  <si>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</si>
  <si>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</si>
  <si>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</si>
  <si>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</si>
  <si>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</si>
  <si>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</si>
  <si>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</si>
  <si>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</si>
  <si>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</si>
  <si>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</si>
  <si>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</si>
  <si>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</si>
  <si>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</si>
  <si>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</si>
  <si>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</si>
  <si>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</si>
  <si>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</si>
  <si>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</si>
  <si>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</si>
  <si>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</si>
  <si>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</si>
  <si>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</si>
  <si>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</si>
  <si>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</si>
  <si>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</si>
  <si>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</si>
  <si>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</si>
  <si>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</si>
  <si>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</si>
  <si>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</si>
  <si>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</si>
  <si>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</si>
  <si>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</si>
  <si>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</si>
  <si>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</si>
  <si>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</si>
  <si>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</si>
  <si>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</si>
  <si>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</si>
  <si>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</si>
  <si>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</si>
  <si>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</si>
  <si>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</si>
  <si>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</si>
  <si>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</si>
  <si>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</si>
  <si>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</si>
  <si>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</si>
  <si>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</si>
  <si>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</si>
  <si>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</si>
  <si>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</si>
  <si>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</si>
  <si>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</si>
  <si>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</si>
  <si>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</si>
  <si>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</si>
  <si>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</si>
  <si>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</si>
  <si>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</si>
  <si>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</si>
  <si>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</si>
  <si>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</si>
  <si>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</si>
  <si>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</si>
  <si>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</si>
  <si>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</si>
  <si>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</si>
  <si>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</si>
  <si>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</si>
  <si>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</si>
  <si>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</si>
  <si>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</si>
  <si>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</si>
  <si>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</si>
  <si>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</si>
  <si>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</si>
  <si>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</si>
  <si>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</si>
  <si>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</si>
  <si>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</si>
  <si>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</si>
  <si>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</si>
  <si>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</si>
  <si>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</si>
  <si>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</si>
  <si>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</si>
  <si>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</si>
  <si>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</si>
  <si>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</si>
  <si>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</si>
  <si>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</si>
  <si>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</si>
  <si>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</si>
  <si>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</si>
  <si>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</si>
  <si>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</si>
  <si>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</si>
  <si>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</si>
  <si>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</si>
  <si>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</si>
  <si>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</si>
  <si>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</si>
  <si>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</si>
  <si>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</si>
  <si>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</si>
  <si>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</si>
  <si>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</si>
  <si>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</si>
  <si>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</si>
  <si>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</si>
  <si>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</si>
  <si>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</si>
  <si>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</si>
  <si>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</si>
  <si>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</si>
  <si>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</si>
  <si>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</si>
  <si>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</si>
  <si>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</si>
  <si>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</si>
  <si>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</si>
  <si>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</si>
  <si>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</si>
  <si>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</si>
  <si>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</si>
  <si>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</si>
  <si>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</si>
  <si>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</si>
  <si>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</si>
  <si>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</si>
  <si>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</si>
  <si>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</si>
  <si>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</si>
  <si>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</si>
  <si>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</si>
  <si>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</si>
  <si>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</si>
  <si>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</si>
  <si>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</si>
  <si>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</si>
  <si>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</si>
  <si>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</si>
  <si>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</si>
  <si>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</si>
  <si>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</si>
  <si>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</si>
  <si>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</si>
  <si>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</si>
  <si>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</si>
  <si>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</si>
  <si>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</si>
  <si>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</si>
  <si>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</si>
  <si>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</si>
  <si>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</si>
  <si>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</si>
  <si>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</si>
  <si>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</si>
  <si>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</si>
  <si>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</si>
  <si>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</si>
  <si>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</si>
  <si>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</si>
  <si>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</si>
  <si>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</si>
  <si>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</si>
  <si>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</si>
  <si>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</si>
  <si>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</si>
  <si>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</si>
  <si>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</si>
  <si>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</si>
  <si>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</si>
  <si>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</si>
  <si>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</si>
  <si>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</si>
  <si>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</si>
  <si>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</si>
  <si>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</si>
  <si>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</si>
  <si>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</si>
  <si>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</si>
  <si>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</si>
  <si>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</si>
  <si>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</si>
  <si>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</si>
  <si>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</si>
  <si>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</si>
  <si>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</si>
  <si>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</si>
  <si>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</si>
  <si>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</si>
  <si>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</si>
  <si>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</si>
  <si>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</si>
  <si>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</si>
  <si>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</si>
  <si>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</si>
  <si>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</si>
  <si>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</si>
  <si>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</si>
  <si>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</si>
  <si>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</si>
  <si>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</si>
  <si>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</si>
  <si>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</si>
  <si>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</si>
  <si>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</si>
  <si>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</si>
  <si>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</si>
  <si>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</si>
  <si>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</si>
  <si>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</si>
  <si>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</si>
  <si>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</si>
  <si>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</si>
  <si>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</si>
  <si>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</si>
  <si>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</si>
  <si>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</si>
  <si>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</si>
  <si>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</si>
  <si>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</si>
  <si>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</si>
  <si>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</si>
  <si>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</si>
  <si>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</si>
  <si>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</si>
  <si>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</si>
  <si>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</si>
  <si>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</si>
  <si>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</si>
  <si>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</si>
  <si>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</si>
  <si>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</si>
  <si>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</si>
  <si>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</si>
  <si>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</si>
  <si>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</si>
  <si>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</si>
  <si>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</si>
  <si>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</si>
  <si>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</si>
  <si>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</si>
  <si>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</si>
  <si>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</si>
  <si>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</si>
  <si>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</si>
  <si>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</si>
  <si>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</si>
  <si>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</si>
  <si>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</si>
  <si>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</si>
  <si>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</si>
  <si>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</si>
  <si>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</si>
  <si>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</si>
  <si>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</si>
  <si>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</si>
  <si>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</si>
  <si>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</si>
  <si>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</si>
  <si>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</si>
  <si>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</si>
  <si>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</si>
  <si>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</si>
  <si>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</si>
  <si>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</si>
  <si>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</si>
  <si>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</si>
  <si>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</si>
  <si>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</si>
  <si>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</si>
  <si>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</si>
  <si>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</si>
  <si>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</si>
  <si>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</si>
  <si>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</si>
  <si>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</si>
  <si>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</si>
  <si>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</si>
  <si>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</si>
  <si>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</si>
  <si>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</si>
  <si>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</si>
  <si>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</si>
  <si>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</si>
  <si>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</si>
  <si>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</si>
  <si>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</si>
  <si>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</si>
  <si>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</si>
  <si>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</si>
  <si>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</si>
  <si>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</si>
  <si>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</si>
  <si>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</si>
  <si>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</si>
  <si>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</si>
  <si>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</si>
  <si>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</si>
  <si>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</si>
  <si>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</si>
  <si>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</si>
  <si>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</si>
  <si>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</si>
  <si>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</si>
  <si>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</si>
  <si>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</si>
  <si>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</si>
  <si>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</si>
  <si>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</si>
  <si>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</si>
  <si>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</si>
  <si>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</si>
  <si>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</si>
  <si>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</si>
  <si>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</si>
  <si>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</si>
  <si>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</si>
  <si>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</si>
  <si>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</si>
  <si>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</si>
  <si>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</si>
  <si>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</si>
  <si>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</si>
  <si>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</si>
  <si>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</si>
  <si>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</si>
  <si>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</si>
  <si>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</si>
  <si>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</si>
  <si>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</si>
  <si>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</si>
  <si>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</si>
  <si>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</si>
  <si>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</si>
  <si>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</si>
  <si>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</si>
  <si>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</si>
  <si>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</si>
  <si>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</si>
  <si>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</si>
  <si>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</si>
  <si>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</si>
  <si>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</si>
  <si>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</si>
  <si>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</si>
  <si>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</si>
  <si>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</si>
  <si>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</si>
  <si>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</si>
  <si>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</si>
  <si>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</si>
  <si>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</si>
  <si>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</si>
  <si>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</si>
  <si>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</si>
  <si>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</si>
  <si>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</si>
  <si>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</si>
  <si>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</si>
  <si>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</si>
  <si>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</si>
  <si>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</si>
  <si>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</si>
  <si>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</si>
  <si>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</si>
  <si>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</si>
  <si>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</si>
  <si>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</si>
  <si>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</si>
  <si>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</si>
  <si>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</si>
  <si>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</si>
  <si>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</si>
  <si>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</si>
  <si>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</si>
  <si>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</si>
  <si>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</si>
  <si>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</si>
  <si>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</si>
  <si>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</si>
  <si>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</si>
  <si>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</si>
  <si>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</si>
  <si>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</si>
  <si>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</si>
  <si>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</si>
  <si>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</si>
  <si>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</si>
  <si>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</si>
  <si>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</si>
  <si>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</si>
  <si>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</si>
  <si>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</si>
  <si>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</si>
  <si>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</si>
  <si>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</si>
  <si>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</si>
  <si>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</si>
  <si>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</si>
  <si>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</si>
  <si>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</si>
  <si>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</si>
  <si>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</si>
  <si>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</si>
  <si>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</si>
  <si>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</si>
  <si>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</si>
  <si>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</si>
  <si>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</si>
  <si>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</si>
  <si>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</si>
  <si>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</si>
  <si>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</si>
  <si>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</si>
  <si>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</si>
  <si>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</si>
  <si>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</si>
  <si>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</si>
  <si>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</si>
  <si>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</si>
  <si>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</si>
  <si>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</si>
  <si>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</si>
  <si>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</si>
  <si>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</si>
  <si>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</si>
  <si>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</si>
  <si>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</si>
  <si>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</si>
  <si>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</si>
  <si>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</si>
  <si>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</si>
  <si>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</si>
  <si>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</si>
  <si>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</si>
  <si>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</si>
  <si>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</si>
  <si>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</si>
  <si>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</si>
  <si>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</si>
  <si>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</si>
  <si>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</si>
  <si>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</si>
  <si>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</si>
  <si>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</si>
  <si>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</si>
  <si>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</si>
  <si>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</si>
  <si>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</si>
  <si>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</si>
  <si>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</si>
  <si>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</si>
  <si>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</si>
  <si>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</si>
  <si>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</si>
  <si>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</si>
  <si>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</si>
  <si>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</si>
  <si>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</si>
  <si>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</si>
  <si>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</si>
  <si>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</si>
  <si>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</si>
  <si>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</si>
  <si>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</si>
  <si>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</si>
  <si>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</si>
  <si>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</si>
  <si>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</si>
  <si>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</si>
  <si>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</si>
  <si>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</si>
  <si>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</si>
  <si>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</si>
  <si>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</si>
  <si>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</si>
  <si>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</si>
  <si>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</si>
  <si>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</si>
  <si>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</si>
  <si>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</si>
  <si>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</si>
  <si>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</si>
  <si>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</si>
  <si>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</si>
  <si>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</si>
  <si>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</si>
  <si>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</si>
  <si>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</si>
  <si>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</si>
  <si>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</si>
  <si>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</si>
  <si>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</si>
  <si>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</si>
  <si>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</si>
  <si>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</si>
  <si>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</si>
  <si>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</si>
  <si>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</si>
  <si>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</si>
  <si>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</si>
  <si>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</si>
  <si>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</si>
  <si>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</si>
  <si>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</si>
  <si>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</si>
  <si>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</si>
  <si>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</si>
  <si>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</si>
  <si>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</si>
  <si>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</si>
  <si>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</si>
  <si>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</si>
  <si>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</si>
  <si>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</si>
  <si>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</si>
  <si>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</si>
  <si>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</si>
  <si>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</si>
  <si>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</si>
  <si>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</si>
  <si>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</si>
  <si>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</si>
  <si>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</si>
  <si>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</si>
  <si>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</si>
  <si>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</si>
  <si>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</si>
  <si>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</si>
  <si>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</si>
  <si>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</si>
  <si>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</si>
  <si>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</si>
  <si>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</si>
  <si>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</si>
  <si>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</si>
  <si>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</si>
  <si>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</si>
  <si>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</si>
  <si>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</si>
  <si>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</si>
  <si>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</si>
  <si>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</si>
  <si>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</si>
  <si>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</si>
  <si>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</si>
  <si>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</si>
  <si>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</si>
  <si>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</si>
  <si>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</si>
  <si>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</si>
  <si>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</si>
  <si>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</si>
  <si>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</si>
  <si>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</si>
  <si>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</si>
  <si>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</si>
  <si>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</si>
  <si>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</si>
  <si>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</si>
  <si>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</si>
  <si>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</si>
  <si>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</si>
  <si>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</si>
  <si>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</si>
  <si>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</si>
  <si>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</si>
  <si>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</si>
  <si>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</si>
  <si>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</si>
  <si>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</si>
  <si>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</si>
  <si>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</si>
  <si>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</si>
  <si>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</si>
  <si>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</si>
  <si>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</si>
  <si>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</si>
  <si>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</si>
  <si>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</si>
  <si>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</si>
  <si>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</si>
  <si>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</si>
  <si>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</si>
  <si>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</si>
  <si>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</si>
  <si>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</si>
  <si>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</si>
  <si>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</si>
  <si>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</si>
  <si>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</si>
  <si>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</si>
  <si>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</si>
  <si>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</si>
  <si>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</si>
  <si>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</si>
  <si>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</si>
  <si>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</si>
  <si>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</si>
  <si>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</si>
  <si>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</si>
  <si>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</si>
  <si>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</si>
  <si>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</si>
  <si>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</si>
  <si>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</si>
  <si>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</si>
  <si>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</si>
  <si>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</si>
  <si>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</si>
  <si>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</si>
  <si>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</si>
  <si>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</si>
  <si>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</si>
  <si>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</si>
  <si>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</si>
  <si>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</si>
  <si>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</si>
  <si>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</si>
  <si>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</si>
  <si>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</si>
  <si>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</si>
  <si>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</si>
  <si>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</si>
  <si>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</si>
  <si>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</si>
  <si>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</si>
  <si>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</si>
  <si>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</si>
  <si>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</si>
  <si>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</si>
  <si>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</si>
  <si>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</si>
  <si>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</si>
  <si>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</si>
  <si>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</si>
  <si>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</si>
  <si>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</si>
  <si>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</si>
  <si>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</si>
  <si>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</si>
  <si>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</si>
  <si>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</si>
  <si>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</si>
  <si>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</si>
  <si>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</si>
  <si>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</si>
  <si>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</si>
  <si>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</si>
  <si>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</si>
  <si>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</si>
  <si>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</si>
  <si>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</si>
  <si>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</si>
  <si>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</si>
  <si>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</si>
  <si>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</si>
  <si>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</si>
  <si>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</si>
  <si>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</si>
  <si>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</si>
  <si>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</si>
  <si>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</si>
  <si>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</si>
  <si>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</si>
  <si>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</si>
  <si>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</si>
  <si>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</si>
  <si>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</si>
  <si>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</si>
  <si>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</si>
  <si>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</si>
  <si>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</si>
  <si>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</si>
  <si>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</si>
  <si>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</si>
  <si>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</si>
  <si>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</si>
  <si>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</si>
  <si>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</si>
  <si>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</si>
  <si>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</si>
  <si>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</si>
  <si>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</si>
  <si>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</si>
  <si>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</si>
  <si>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</si>
  <si>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</si>
  <si>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</si>
  <si>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</si>
  <si>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</si>
  <si>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</si>
  <si>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</si>
  <si>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</si>
  <si>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</si>
  <si>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</si>
  <si>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</si>
  <si>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</si>
  <si>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</si>
  <si>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</si>
  <si>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</si>
  <si>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</si>
  <si>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</si>
  <si>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</si>
  <si>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</si>
  <si>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</si>
  <si>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</si>
  <si>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</si>
  <si>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</si>
  <si>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</si>
  <si>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</si>
  <si>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</si>
  <si>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</si>
  <si>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</si>
  <si>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</si>
  <si>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</si>
  <si>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</si>
  <si>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</si>
  <si>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</si>
  <si>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</si>
  <si>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</si>
  <si>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</si>
  <si>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</si>
  <si>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</si>
  <si>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</si>
  <si>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</si>
  <si>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</si>
  <si>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</si>
  <si>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</si>
  <si>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</si>
  <si>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</si>
  <si>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</si>
  <si>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</si>
  <si>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</si>
  <si>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</si>
  <si>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</si>
  <si>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</si>
  <si>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</si>
  <si>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</si>
  <si>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</si>
  <si>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</si>
  <si>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</si>
  <si>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</si>
  <si>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</si>
  <si>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</si>
  <si>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</si>
  <si>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</si>
  <si>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</si>
  <si>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</si>
  <si>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</si>
  <si>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</si>
  <si>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</si>
  <si>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</si>
  <si>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</si>
  <si>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</si>
  <si>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</si>
  <si>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</si>
  <si>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</si>
  <si>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</si>
  <si>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</si>
  <si>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</si>
  <si>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</si>
  <si>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</si>
  <si>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</si>
  <si>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</si>
  <si>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</si>
  <si>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</si>
  <si>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</si>
  <si>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</si>
  <si>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</si>
  <si>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</si>
  <si>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</si>
  <si>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</si>
  <si>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</si>
  <si>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</si>
  <si>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</si>
  <si>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</si>
  <si>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</si>
  <si>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</si>
  <si>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</si>
  <si>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</si>
  <si>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</si>
  <si>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</si>
  <si>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</si>
  <si>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</si>
  <si>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</si>
  <si>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</si>
  <si>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</si>
  <si>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</si>
  <si>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</si>
  <si>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</si>
  <si>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</si>
  <si>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</si>
  <si>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</si>
  <si>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</si>
  <si>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</si>
  <si>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</si>
  <si>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</si>
  <si>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</si>
  <si>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</si>
  <si>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</si>
  <si>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</si>
  <si>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</si>
  <si>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</si>
  <si>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</si>
  <si>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</si>
  <si>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</si>
  <si>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</si>
  <si>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</si>
  <si>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</si>
  <si>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</si>
  <si>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</si>
  <si>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</si>
  <si>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</si>
  <si>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</si>
  <si>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</si>
  <si>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</si>
  <si>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</si>
  <si>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</si>
  <si>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</si>
  <si>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</si>
  <si>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</si>
  <si>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</si>
  <si>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</si>
  <si>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</si>
  <si>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</si>
  <si>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</si>
  <si>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</si>
  <si>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</si>
  <si>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</si>
  <si>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</si>
  <si>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</si>
  <si>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</si>
  <si>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</si>
  <si>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</si>
  <si>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</si>
  <si>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</si>
  <si>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</si>
  <si>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</si>
  <si>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</si>
  <si>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</si>
  <si>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</si>
  <si>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</si>
  <si>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</si>
  <si>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</si>
  <si>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</si>
  <si>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</si>
  <si>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</si>
  <si>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</si>
  <si>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</si>
  <si>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</si>
  <si>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</si>
  <si>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</si>
  <si>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</si>
  <si>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</si>
  <si>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</si>
  <si>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</si>
  <si>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</si>
  <si>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</si>
  <si>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</si>
  <si>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</si>
  <si>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</si>
  <si>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</si>
  <si>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</si>
  <si>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</si>
  <si>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</si>
  <si>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</si>
  <si>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</si>
  <si>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</si>
  <si>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</si>
  <si>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</si>
  <si>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</si>
  <si>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</si>
  <si>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</si>
  <si>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</si>
  <si>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</si>
  <si>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</si>
  <si>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</si>
  <si>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</si>
  <si>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</si>
  <si>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</si>
  <si>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</si>
  <si>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</si>
  <si>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</si>
  <si>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</si>
  <si>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</si>
  <si>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</si>
  <si>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</si>
  <si>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</si>
  <si>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</si>
  <si>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</si>
  <si>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</si>
  <si>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</si>
  <si>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</si>
  <si>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</si>
  <si>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</si>
  <si>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</si>
  <si>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</si>
  <si>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</si>
  <si>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</si>
  <si>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</si>
  <si>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</si>
  <si>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</si>
  <si>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</si>
  <si>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</si>
  <si>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</si>
  <si>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</si>
  <si>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</si>
  <si>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</si>
  <si>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</si>
  <si>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</si>
  <si>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</si>
  <si>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</si>
  <si>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</si>
  <si>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</si>
  <si>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</si>
  <si>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</si>
  <si>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</si>
  <si>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</si>
  <si>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</si>
  <si>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</si>
  <si>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</si>
  <si>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</si>
  <si>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</si>
  <si>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</si>
  <si>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</si>
  <si>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</si>
  <si>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</si>
  <si>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</si>
  <si>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</si>
  <si>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</si>
  <si>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</si>
  <si>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</si>
  <si>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</si>
  <si>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</si>
  <si>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</si>
  <si>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</si>
  <si>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</si>
  <si>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</si>
  <si>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</si>
  <si>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</si>
  <si>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</si>
  <si>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</si>
  <si>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</si>
  <si>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</si>
  <si>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</si>
  <si>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</si>
  <si>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</si>
  <si>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</si>
  <si>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</si>
  <si>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</si>
  <si>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</si>
  <si>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</si>
  <si>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</si>
  <si>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</si>
  <si>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</si>
  <si>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</si>
  <si>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</si>
  <si>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</si>
  <si>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</si>
  <si>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</si>
  <si>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</si>
  <si>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</si>
  <si>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</si>
  <si>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</si>
  <si>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</si>
  <si>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</si>
  <si>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</si>
  <si>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</si>
  <si>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</si>
  <si>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</si>
  <si>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</si>
  <si>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</si>
  <si>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</si>
  <si>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</si>
  <si>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</si>
  <si>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</si>
  <si>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</si>
  <si>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</si>
  <si>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</si>
  <si>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</si>
  <si>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</si>
  <si>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</si>
  <si>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</si>
  <si>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</si>
  <si>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</si>
  <si>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</si>
  <si>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</si>
  <si>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</si>
  <si>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</si>
  <si>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</si>
  <si>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</si>
  <si>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</si>
  <si>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</si>
  <si>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</si>
  <si>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</si>
  <si>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</si>
  <si>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</si>
  <si>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</si>
  <si>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</si>
  <si>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</si>
  <si>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</si>
  <si>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</si>
  <si>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</si>
  <si>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</si>
  <si>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</si>
  <si>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</si>
  <si>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</si>
  <si>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</si>
  <si>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</si>
  <si>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</si>
  <si>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</si>
  <si>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</si>
  <si>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</si>
  <si>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</si>
  <si>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</si>
  <si>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</si>
  <si>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</si>
  <si>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</si>
  <si>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</si>
  <si>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</si>
  <si>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</si>
  <si>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</si>
  <si>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</si>
  <si>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</si>
  <si>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</si>
  <si>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</si>
  <si>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</si>
  <si>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</si>
  <si>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</si>
  <si>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</si>
  <si>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</si>
  <si>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</si>
  <si>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</si>
  <si>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</si>
  <si>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</si>
  <si>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</si>
  <si>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</si>
  <si>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</si>
  <si>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</si>
  <si>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</si>
  <si>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</si>
  <si>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</si>
  <si>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</si>
  <si>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</si>
  <si>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</si>
  <si>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</si>
  <si>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</si>
  <si>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</si>
  <si>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</si>
  <si>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</si>
  <si>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</si>
  <si>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</si>
  <si>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</si>
  <si>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</si>
  <si>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</si>
  <si>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</si>
  <si>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</si>
  <si>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</si>
  <si>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</si>
  <si>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</si>
  <si>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</si>
  <si>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</si>
  <si>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</si>
  <si>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</si>
  <si>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</si>
  <si>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</si>
  <si>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</si>
  <si>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</si>
  <si>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</si>
  <si>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</si>
  <si>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</si>
  <si>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</si>
  <si>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</si>
  <si>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</si>
  <si>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</si>
  <si>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</si>
  <si>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</si>
  <si>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</si>
  <si>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</si>
  <si>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</si>
  <si>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</si>
  <si>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</si>
  <si>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</si>
  <si>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</si>
  <si>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</si>
  <si>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</si>
  <si>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</si>
  <si>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</si>
  <si>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</si>
  <si>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</si>
  <si>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</si>
  <si>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</si>
  <si>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</si>
  <si>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</si>
  <si>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</si>
  <si>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</si>
  <si>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</si>
  <si>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</si>
  <si>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</si>
  <si>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</si>
  <si>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</si>
  <si>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</si>
  <si>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</si>
  <si>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</si>
  <si>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</si>
  <si>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</si>
  <si>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</si>
  <si>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</si>
  <si>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</si>
  <si>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</si>
  <si>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</si>
  <si>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</si>
  <si>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</si>
  <si>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</si>
  <si>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</si>
  <si>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</si>
  <si>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</si>
  <si>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</si>
  <si>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</si>
  <si>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</si>
  <si>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</si>
  <si>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</si>
  <si>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</si>
  <si>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</si>
  <si>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</si>
  <si>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</si>
  <si>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</si>
  <si>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</si>
  <si>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</si>
  <si>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</si>
  <si>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</si>
  <si>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</si>
  <si>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</si>
  <si>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</si>
  <si>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</si>
  <si>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</si>
  <si>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</si>
  <si>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</si>
  <si>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</si>
  <si>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</si>
  <si>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</si>
  <si>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</si>
  <si>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</si>
  <si>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</si>
  <si>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</si>
  <si>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</si>
  <si>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</si>
  <si>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</si>
  <si>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</si>
  <si>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</si>
  <si>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</si>
  <si>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</si>
  <si>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</si>
  <si>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</si>
  <si>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</si>
  <si>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</si>
  <si>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</si>
  <si>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</si>
  <si>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</si>
  <si>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</si>
  <si>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</si>
  <si>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</si>
  <si>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</si>
  <si>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</si>
  <si>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</si>
  <si>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</si>
  <si>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</si>
  <si>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</si>
  <si>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</si>
  <si>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</si>
  <si>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</si>
  <si>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</si>
  <si>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</si>
  <si>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</si>
  <si>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</si>
  <si>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</si>
  <si>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</si>
  <si>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</si>
  <si>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</si>
  <si>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</si>
  <si>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</si>
  <si>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</si>
  <si>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</si>
  <si>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</si>
  <si>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</si>
  <si>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</si>
  <si>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</si>
  <si>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</si>
  <si>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</si>
  <si>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</si>
  <si>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</si>
  <si>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</si>
  <si>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</si>
  <si>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</si>
  <si>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</si>
  <si>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</si>
  <si>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</si>
  <si>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</si>
  <si>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</si>
  <si>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</si>
  <si>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</si>
  <si>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</si>
  <si>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</si>
  <si>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</si>
  <si>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</si>
  <si>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</si>
  <si>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</si>
  <si>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</si>
  <si>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</si>
  <si>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</si>
  <si>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</si>
  <si>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</si>
  <si>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</si>
  <si>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</si>
  <si>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</si>
  <si>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</si>
  <si>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</si>
  <si>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</si>
  <si>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</si>
  <si>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</si>
  <si>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</si>
  <si>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</si>
  <si>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</si>
  <si>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</si>
  <si>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</si>
  <si>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</si>
  <si>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</si>
  <si>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</si>
  <si>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</si>
  <si>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</si>
  <si>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</si>
  <si>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</si>
  <si>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</si>
  <si>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</si>
  <si>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</si>
  <si>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</si>
  <si>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</si>
  <si>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</si>
  <si>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</si>
  <si>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</si>
  <si>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</si>
  <si>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</si>
  <si>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</si>
  <si>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</si>
  <si>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</si>
  <si>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</si>
  <si>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</si>
  <si>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</si>
  <si>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</si>
  <si>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</si>
  <si>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</si>
  <si>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</si>
  <si>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</si>
  <si>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</si>
  <si>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</si>
  <si>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</si>
  <si>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</si>
  <si>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</si>
  <si>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</si>
  <si>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</si>
  <si>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</si>
  <si>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</si>
  <si>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</si>
  <si>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</si>
  <si>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</si>
  <si>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</si>
  <si>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</si>
  <si>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</si>
  <si>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</si>
  <si>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</si>
  <si>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</si>
  <si>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</si>
  <si>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</si>
  <si>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</si>
  <si>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</si>
  <si>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</si>
  <si>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</si>
  <si>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</si>
  <si>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</si>
  <si>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</si>
  <si>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</si>
  <si>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</si>
  <si>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</si>
  <si>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</si>
  <si>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</si>
  <si>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</si>
  <si>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</si>
  <si>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</si>
  <si>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</si>
  <si>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</si>
  <si>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</si>
  <si>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</si>
  <si>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</si>
  <si>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</si>
  <si>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</si>
  <si>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</si>
  <si>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</si>
  <si>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</si>
  <si>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</si>
  <si>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</si>
  <si>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</si>
  <si>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</si>
  <si>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</si>
  <si>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</si>
  <si>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</si>
  <si>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</si>
  <si>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</si>
  <si>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</si>
  <si>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</si>
  <si>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</si>
  <si>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</si>
  <si>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</si>
  <si>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</si>
  <si>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</si>
  <si>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</si>
  <si>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</si>
  <si>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</si>
  <si>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</si>
  <si>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</si>
  <si>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</si>
  <si>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</si>
  <si>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</si>
  <si>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</si>
  <si>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</si>
  <si>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</si>
  <si>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</si>
  <si>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</si>
  <si>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</si>
  <si>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</si>
  <si>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</si>
  <si>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</si>
  <si>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</si>
  <si>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</si>
  <si>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</si>
  <si>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</si>
  <si>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</si>
  <si>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</si>
  <si>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</si>
  <si>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</si>
  <si>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</si>
  <si>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</si>
  <si>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</si>
  <si>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</si>
  <si>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</si>
  <si>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</si>
  <si>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</si>
  <si>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</si>
  <si>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</si>
  <si>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</si>
  <si>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</si>
  <si>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</si>
  <si>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</si>
  <si>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</si>
  <si>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</si>
  <si>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</si>
  <si>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</si>
  <si>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</si>
  <si>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</si>
  <si>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</si>
  <si>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</si>
  <si>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</si>
  <si>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</si>
  <si>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</si>
  <si>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</si>
  <si>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</si>
  <si>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</si>
  <si>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</si>
  <si>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</si>
  <si>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</si>
  <si>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</si>
  <si>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</si>
  <si>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</si>
  <si>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</si>
  <si>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</si>
  <si>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</si>
  <si>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</si>
  <si>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</si>
  <si>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</si>
  <si>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</si>
  <si>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</si>
  <si>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</si>
  <si>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</si>
  <si>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</si>
  <si>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</si>
  <si>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</si>
  <si>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</si>
  <si>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</si>
  <si>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</si>
  <si>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</si>
  <si>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</si>
  <si>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</si>
  <si>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</si>
  <si>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</si>
  <si>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</si>
  <si>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</si>
  <si>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</si>
  <si>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</si>
  <si>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</si>
  <si>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</si>
  <si>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</si>
  <si>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</si>
  <si>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</si>
  <si>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</si>
  <si>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</si>
  <si>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</si>
  <si>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</si>
  <si>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</si>
  <si>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</si>
  <si>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</si>
  <si>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</si>
  <si>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</si>
  <si>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</si>
  <si>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</si>
  <si>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</si>
  <si>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</si>
  <si>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</si>
  <si>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</si>
  <si>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</si>
  <si>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</si>
  <si>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</si>
  <si>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</si>
  <si>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</si>
  <si>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</si>
  <si>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</si>
  <si>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</si>
  <si>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</si>
  <si>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</si>
  <si>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</si>
  <si>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</si>
  <si>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</si>
  <si>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</si>
  <si>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</si>
  <si>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</si>
  <si>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</si>
  <si>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</si>
  <si>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</si>
  <si>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</si>
  <si>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</si>
  <si>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</si>
  <si>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</si>
  <si>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</si>
  <si>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</si>
  <si>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</si>
  <si>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</si>
  <si>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</si>
  <si>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</si>
  <si>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</si>
  <si>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</si>
  <si>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</si>
  <si>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</si>
  <si>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</si>
  <si>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</si>
  <si>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</si>
  <si>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</si>
  <si>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</si>
  <si>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</si>
  <si>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</si>
  <si>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</si>
  <si>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</si>
  <si>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</si>
  <si>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</si>
  <si>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</si>
  <si>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</si>
  <si>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</si>
  <si>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</si>
  <si>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</si>
  <si>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</si>
  <si>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</si>
  <si>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</si>
  <si>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</si>
  <si>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</si>
  <si>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</si>
  <si>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</si>
  <si>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</si>
  <si>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</si>
  <si>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</si>
  <si>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</si>
  <si>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</si>
  <si>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</si>
  <si>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</si>
  <si>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</si>
  <si>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</si>
  <si>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</si>
  <si>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</si>
  <si>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</si>
  <si>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</si>
  <si>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</si>
  <si>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</si>
  <si>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</si>
  <si>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</si>
  <si>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</si>
  <si>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</si>
  <si>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</si>
  <si>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</si>
  <si>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</si>
  <si>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</si>
  <si>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</si>
  <si>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</si>
  <si>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</si>
  <si>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</si>
  <si>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</si>
  <si>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</si>
  <si>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</si>
  <si>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</si>
  <si>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</si>
  <si>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</si>
  <si>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</si>
  <si>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</si>
  <si>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</si>
  <si>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</si>
  <si>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</si>
  <si>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</si>
  <si>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</si>
  <si>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</si>
  <si>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</si>
  <si>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</si>
  <si>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</si>
  <si>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</si>
  <si>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</si>
  <si>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</si>
  <si>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</si>
  <si>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</si>
  <si>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</si>
  <si>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</si>
  <si>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</si>
  <si>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</si>
  <si>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</si>
  <si>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</si>
  <si>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</si>
  <si>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</si>
  <si>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</si>
  <si>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</si>
  <si>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</si>
  <si>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</si>
  <si>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</si>
  <si>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</si>
  <si>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</si>
  <si>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</si>
  <si>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</si>
  <si>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</si>
  <si>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</si>
  <si>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</si>
  <si>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</si>
  <si>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</si>
  <si>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</si>
  <si>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</si>
  <si>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</si>
  <si>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</si>
  <si>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</si>
  <si>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</si>
  <si>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</si>
  <si>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</si>
  <si>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</si>
  <si>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</si>
  <si>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</si>
  <si>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</si>
  <si>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</si>
  <si>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</si>
  <si>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</si>
  <si>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</si>
  <si>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</si>
  <si>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</si>
  <si>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</si>
  <si>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</si>
  <si>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</si>
  <si>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</si>
  <si>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</si>
  <si>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</si>
  <si>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</si>
  <si>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</si>
  <si>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</si>
  <si>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</si>
  <si>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</si>
  <si>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</si>
  <si>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</si>
  <si>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</si>
  <si>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</si>
  <si>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</si>
  <si>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</si>
  <si>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</si>
  <si>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</si>
  <si>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</si>
  <si>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</si>
  <si>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</si>
  <si>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</si>
  <si>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</si>
  <si>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</si>
  <si>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</si>
  <si>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</si>
  <si>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</si>
  <si>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</si>
  <si>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</si>
  <si>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</si>
  <si>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</si>
  <si>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</si>
  <si>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</si>
  <si>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</si>
  <si>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</si>
  <si>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</si>
  <si>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</si>
  <si>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</si>
  <si>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</si>
  <si>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</si>
  <si>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</si>
  <si>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</si>
  <si>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</si>
  <si>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</si>
  <si>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</si>
  <si>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</si>
  <si>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</si>
  <si>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</si>
  <si>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</si>
  <si>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</si>
  <si>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</si>
  <si>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</si>
  <si>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</si>
  <si>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</si>
  <si>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</si>
  <si>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</si>
  <si>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</si>
  <si>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</si>
  <si>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</si>
  <si>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</si>
  <si>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</si>
  <si>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</si>
  <si>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</si>
  <si>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</si>
  <si>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</si>
  <si>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</si>
  <si>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</si>
  <si>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</si>
  <si>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</si>
  <si>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</si>
  <si>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</si>
  <si>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</si>
  <si>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</si>
  <si>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</si>
  <si>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</si>
  <si>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</si>
  <si>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</si>
  <si>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</si>
  <si>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</si>
  <si>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</si>
  <si>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</si>
  <si>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</si>
  <si>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</si>
  <si>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</si>
  <si>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</si>
  <si>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</si>
  <si>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</si>
  <si>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</si>
  <si>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</si>
  <si>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</si>
  <si>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</si>
  <si>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</si>
  <si>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</si>
  <si>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</si>
  <si>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</si>
  <si>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</si>
  <si>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</si>
  <si>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</si>
  <si>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</si>
  <si>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</si>
  <si>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</si>
  <si>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</si>
  <si>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</si>
  <si>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</si>
  <si>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</si>
  <si>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</si>
  <si>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</si>
  <si>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</si>
  <si>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</si>
  <si>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</si>
  <si>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</si>
  <si>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</si>
  <si>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</si>
  <si>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</si>
  <si>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</si>
  <si>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</si>
  <si>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</si>
  <si>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</si>
  <si>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</si>
  <si>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</si>
  <si>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</si>
  <si>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</si>
  <si>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</si>
  <si>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</si>
  <si>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</si>
  <si>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</si>
  <si>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</si>
  <si>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</si>
  <si>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</si>
  <si>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</si>
  <si>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</si>
  <si>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</si>
  <si>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</si>
  <si>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</si>
  <si>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</si>
  <si>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</si>
  <si>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</si>
  <si>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</si>
  <si>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</si>
  <si>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</si>
  <si>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</si>
  <si>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</si>
  <si>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</si>
  <si>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</si>
  <si>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</si>
  <si>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</si>
  <si>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</si>
  <si>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</si>
  <si>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</si>
  <si>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</si>
  <si>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</si>
  <si>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</si>
  <si>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</si>
  <si>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</si>
  <si>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</si>
  <si>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</si>
  <si>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</si>
  <si>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</si>
  <si>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</si>
  <si>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</si>
  <si>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</si>
  <si>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</si>
  <si>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</si>
  <si>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</si>
  <si>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</si>
  <si>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</si>
  <si>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</si>
  <si>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</si>
  <si>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</si>
  <si>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</si>
  <si>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</si>
  <si>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</si>
  <si>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</si>
  <si>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</si>
  <si>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</si>
  <si>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</si>
  <si>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</si>
  <si>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</si>
  <si>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</si>
  <si>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</si>
  <si>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</si>
  <si>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</si>
  <si>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</si>
  <si>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</si>
  <si>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</si>
  <si>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</si>
  <si>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</si>
  <si>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</si>
  <si>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</si>
  <si>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</si>
  <si>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</si>
  <si>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</si>
  <si>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</si>
  <si>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</si>
  <si>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</si>
  <si>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</si>
  <si>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</si>
  <si>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</si>
  <si>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</si>
  <si>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</si>
  <si>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</si>
  <si>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</si>
  <si>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</si>
  <si>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</si>
  <si>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</si>
  <si>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</si>
  <si>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</si>
  <si>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</si>
  <si>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</si>
  <si>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</si>
  <si>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</si>
  <si>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</si>
  <si>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</si>
  <si>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</si>
  <si>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</si>
  <si>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</si>
  <si>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</si>
  <si>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</si>
  <si>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</si>
  <si>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</si>
  <si>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</si>
  <si>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</si>
  <si>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</si>
  <si>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</si>
  <si>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</si>
  <si>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</si>
  <si>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</si>
  <si>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</si>
  <si>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</si>
  <si>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</si>
  <si>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</si>
  <si>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</si>
  <si>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</si>
  <si>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</si>
  <si>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</si>
  <si>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</si>
  <si>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</si>
  <si>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</si>
  <si>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</si>
  <si>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</si>
  <si>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</si>
  <si>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</si>
  <si>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</si>
  <si>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</si>
  <si>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</si>
  <si>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</si>
  <si>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</si>
  <si>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</si>
  <si>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</si>
  <si>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</si>
  <si>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</si>
  <si>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</si>
  <si>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</si>
  <si>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</si>
  <si>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</si>
  <si>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</si>
  <si>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</si>
  <si>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</si>
  <si>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</si>
  <si>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</si>
  <si>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</si>
  <si>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</si>
  <si>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</si>
  <si>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</si>
  <si>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</si>
  <si>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</si>
  <si>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</si>
  <si>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</si>
  <si>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</si>
  <si>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</si>
  <si>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</si>
  <si>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</si>
  <si>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</si>
  <si>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</si>
  <si>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</si>
  <si>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</si>
  <si>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</si>
  <si>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</si>
  <si>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</si>
  <si>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</si>
  <si>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</si>
  <si>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</si>
  <si>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</si>
  <si>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</si>
  <si>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</si>
  <si>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</si>
  <si>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</si>
  <si>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</si>
  <si>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</si>
  <si>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</si>
  <si>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</si>
  <si>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</si>
  <si>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</si>
  <si>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</si>
  <si>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</si>
  <si>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</si>
  <si>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</si>
  <si>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</si>
  <si>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</si>
  <si>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</si>
  <si>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</si>
  <si>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</si>
  <si>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</si>
  <si>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</si>
  <si>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</si>
  <si>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</si>
  <si>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</si>
  <si>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</si>
  <si>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</si>
  <si>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</si>
  <si>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</si>
  <si>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</si>
  <si>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</si>
  <si>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</si>
  <si>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</si>
  <si>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</si>
  <si>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</si>
  <si>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</si>
  <si>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</si>
  <si>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</si>
  <si>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</si>
  <si>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</si>
  <si>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</si>
  <si>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</si>
  <si>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</si>
  <si>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</si>
  <si>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</si>
  <si>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</si>
  <si>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</si>
  <si>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</si>
  <si>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</si>
  <si>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</si>
  <si>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</si>
  <si>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</si>
  <si>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</si>
  <si>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</si>
  <si>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</si>
  <si>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</si>
  <si>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</si>
  <si>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</si>
  <si>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</si>
  <si>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</si>
  <si>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</si>
  <si>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</si>
  <si>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</si>
  <si>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</si>
  <si>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</si>
  <si>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</si>
  <si>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</si>
  <si>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</si>
  <si>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</si>
  <si>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</si>
  <si>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</si>
  <si>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</si>
  <si>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</si>
  <si>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</si>
  <si>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</si>
  <si>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</si>
  <si>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</si>
  <si>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</si>
  <si>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</si>
  <si>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</si>
  <si>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</si>
  <si>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</si>
  <si>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</si>
  <si>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</si>
  <si>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</si>
  <si>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</si>
  <si>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</si>
  <si>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</si>
  <si>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</si>
  <si>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</si>
  <si>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</si>
  <si>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</si>
  <si>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</si>
  <si>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</si>
  <si>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</si>
  <si>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</si>
  <si>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</si>
  <si>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</si>
  <si>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</si>
  <si>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</si>
  <si>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</si>
  <si>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</si>
  <si>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</si>
  <si>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</si>
  <si>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</si>
  <si>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</si>
  <si>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</si>
  <si>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</si>
  <si>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</si>
  <si>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</si>
  <si>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</si>
  <si>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</si>
  <si>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</si>
  <si>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</si>
  <si>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</si>
  <si>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</si>
  <si>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</si>
  <si>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</si>
  <si>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</si>
  <si>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</si>
  <si>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</si>
  <si>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</si>
  <si>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</si>
  <si>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</si>
  <si>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</si>
  <si>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</si>
  <si>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</si>
  <si>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</si>
  <si>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</si>
  <si>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</si>
  <si>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</si>
  <si>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</si>
  <si>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</si>
  <si>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</si>
  <si>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</si>
  <si>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</si>
  <si>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</si>
  <si>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</si>
  <si>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</si>
  <si>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</si>
  <si>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</si>
  <si>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</si>
  <si>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</si>
  <si>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</si>
  <si>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</si>
  <si>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</si>
  <si>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</si>
  <si>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</si>
  <si>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</si>
  <si>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</si>
  <si>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</si>
  <si>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</si>
  <si>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</si>
  <si>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</si>
  <si>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</si>
  <si>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</si>
  <si>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</si>
  <si>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</si>
  <si>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</si>
  <si>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</si>
  <si>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</si>
  <si>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</si>
  <si>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</si>
  <si>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</si>
  <si>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</si>
  <si>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</si>
  <si>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</si>
  <si>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</si>
  <si>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</si>
  <si>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</si>
  <si>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</si>
  <si>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</si>
  <si>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</si>
  <si>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</si>
  <si>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</si>
  <si>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</si>
  <si>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</si>
  <si>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</si>
  <si>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</si>
  <si>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</si>
  <si>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</si>
  <si>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</si>
  <si>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</si>
  <si>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</si>
  <si>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</si>
  <si>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</si>
  <si>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</si>
  <si>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</si>
  <si>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</si>
  <si>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</si>
  <si>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</si>
  <si>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</si>
  <si>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</si>
  <si>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</si>
  <si>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</si>
  <si>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</si>
  <si>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</si>
  <si>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</si>
  <si>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</si>
  <si>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</si>
  <si>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</si>
  <si>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</si>
  <si>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</si>
  <si>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</si>
  <si>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</si>
  <si>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</si>
  <si>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</si>
  <si>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</si>
  <si>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</si>
  <si>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</si>
  <si>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</si>
  <si>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</si>
  <si>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</si>
  <si>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</si>
  <si>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</si>
  <si>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</si>
  <si>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</si>
  <si>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</si>
  <si>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</si>
  <si>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</si>
  <si>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</si>
  <si>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</si>
  <si>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</si>
  <si>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</si>
  <si>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</si>
  <si>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</si>
  <si>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</si>
  <si>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</si>
  <si>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</si>
  <si>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</si>
  <si>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</si>
  <si>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</si>
  <si>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</si>
  <si>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</si>
  <si>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</si>
  <si>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</si>
  <si>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</si>
  <si>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</si>
  <si>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</si>
  <si>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</si>
  <si>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</si>
  <si>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</si>
  <si>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</si>
  <si>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</si>
  <si>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</si>
  <si>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</si>
  <si>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</si>
  <si>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</si>
  <si>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</si>
  <si>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</si>
  <si>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</si>
  <si>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</si>
  <si>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</si>
  <si>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</si>
  <si>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</si>
  <si>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</si>
  <si>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</si>
  <si>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</si>
  <si>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</si>
  <si>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</si>
  <si>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</si>
  <si>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</si>
  <si>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</si>
  <si>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</si>
  <si>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</si>
  <si>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</si>
  <si>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</si>
  <si>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</si>
  <si>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</si>
  <si>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</si>
  <si>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</si>
  <si>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</si>
  <si>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</si>
  <si>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</si>
  <si>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</si>
  <si>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</si>
  <si>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</si>
  <si>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</si>
  <si>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</si>
  <si>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</si>
  <si>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</si>
  <si>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</si>
  <si>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</si>
  <si>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</si>
  <si>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</si>
  <si>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</si>
  <si>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</si>
  <si>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</si>
  <si>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</si>
  <si>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</si>
  <si>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</si>
  <si>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</si>
  <si>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</si>
  <si>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</si>
  <si>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</si>
  <si>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</si>
  <si>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</si>
  <si>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</si>
  <si>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</si>
  <si>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</si>
  <si>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</si>
  <si>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</si>
  <si>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</si>
  <si>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</si>
  <si>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</si>
  <si>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</si>
  <si>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</si>
  <si>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</si>
  <si>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</si>
  <si>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</si>
  <si>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</si>
  <si>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</si>
  <si>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</si>
  <si>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</si>
  <si>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</si>
  <si>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</si>
  <si>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</si>
  <si>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</si>
  <si>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</si>
  <si>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</si>
  <si>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</si>
  <si>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</si>
  <si>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</si>
  <si>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</si>
  <si>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</si>
  <si>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</si>
  <si>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</si>
  <si>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</si>
  <si>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</si>
  <si>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</si>
  <si>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</si>
  <si>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</si>
  <si>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</si>
  <si>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</si>
  <si>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</si>
  <si>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</si>
  <si>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</si>
  <si>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</si>
  <si>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</si>
  <si>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</si>
  <si>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</si>
  <si>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</si>
  <si>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</si>
  <si>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</si>
  <si>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</si>
  <si>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</si>
  <si>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</si>
  <si>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</si>
  <si>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</si>
  <si>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</si>
  <si>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</si>
  <si>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</si>
  <si>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</si>
  <si>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</si>
  <si>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</si>
  <si>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</si>
  <si>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</si>
  <si>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</si>
  <si>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</si>
  <si>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</si>
  <si>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</si>
  <si>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</si>
  <si>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</si>
  <si>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</si>
  <si>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</si>
  <si>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</si>
  <si>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</si>
  <si>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</si>
  <si>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</si>
  <si>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</si>
  <si>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</si>
  <si>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</si>
  <si>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</si>
  <si>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</si>
  <si>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</si>
  <si>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</si>
  <si>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</si>
  <si>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</si>
  <si>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</si>
  <si>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</si>
  <si>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</si>
  <si>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</si>
  <si>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</si>
  <si>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</si>
  <si>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</si>
  <si>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</si>
  <si>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</si>
  <si>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</si>
  <si>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</si>
  <si>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</si>
  <si>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</si>
  <si>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</si>
  <si>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</si>
  <si>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</si>
  <si>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</si>
  <si>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</si>
  <si>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</si>
  <si>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</si>
  <si>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</si>
  <si>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</si>
  <si>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</si>
  <si>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</si>
  <si>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</si>
  <si>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</si>
  <si>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</si>
  <si>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</si>
  <si>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</si>
  <si>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</si>
  <si>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</si>
  <si>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</si>
  <si>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</si>
  <si>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</si>
  <si>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</si>
  <si>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</si>
  <si>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</si>
  <si>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</si>
  <si>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</si>
  <si>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</si>
  <si>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</si>
  <si>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</si>
  <si>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</si>
  <si>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</si>
  <si>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</si>
  <si>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</si>
  <si>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</si>
  <si>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</si>
  <si>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</si>
  <si>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</si>
  <si>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</si>
  <si>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</si>
  <si>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</si>
  <si>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</si>
  <si>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</si>
  <si>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</si>
  <si>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</si>
  <si>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</si>
  <si>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</si>
  <si>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</si>
  <si>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</si>
  <si>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</si>
  <si>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</si>
  <si>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</si>
  <si>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</si>
  <si>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</si>
  <si>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</si>
  <si>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</si>
  <si>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</si>
  <si>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</si>
  <si>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</si>
  <si>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</si>
  <si>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</si>
  <si>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</si>
  <si>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</si>
  <si>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</si>
  <si>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</si>
  <si>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</si>
  <si>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</si>
  <si>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</si>
  <si>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</si>
  <si>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</si>
  <si>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</si>
  <si>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</si>
  <si>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</si>
  <si>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</si>
  <si>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</si>
  <si>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</si>
  <si>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</si>
  <si>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</si>
  <si>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</si>
  <si>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</si>
  <si>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</si>
  <si>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</si>
  <si>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</si>
  <si>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</si>
  <si>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</si>
  <si>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</si>
  <si>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</si>
  <si>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</si>
  <si>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</si>
  <si>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</si>
  <si>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</si>
  <si>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</si>
  <si>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</si>
  <si>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</si>
  <si>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</si>
  <si>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</si>
  <si>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</si>
  <si>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</si>
  <si>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</si>
  <si>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</si>
  <si>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</si>
  <si>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</si>
  <si>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</si>
  <si>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</si>
  <si>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</si>
  <si>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</si>
  <si>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</si>
  <si>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</si>
  <si>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</si>
  <si>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</si>
  <si>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</si>
  <si>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</si>
  <si>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</si>
  <si>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</si>
  <si>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</si>
  <si>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</si>
  <si>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</si>
  <si>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</si>
  <si>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</si>
  <si>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</si>
  <si>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</si>
  <si>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</si>
  <si>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</si>
  <si>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</si>
  <si>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</si>
  <si>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</si>
  <si>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</si>
  <si>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</si>
  <si>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</si>
  <si>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</si>
  <si>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</si>
  <si>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</si>
  <si>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</si>
  <si>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</si>
  <si>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</si>
  <si>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</si>
  <si>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</si>
  <si>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</si>
  <si>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</si>
  <si>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</si>
  <si>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</si>
  <si>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</si>
  <si>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</si>
  <si>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</si>
  <si>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</si>
  <si>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</si>
  <si>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</si>
  <si>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</si>
  <si>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</si>
  <si>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</si>
  <si>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</si>
  <si>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</si>
  <si>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</si>
  <si>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</si>
  <si>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</si>
  <si>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</si>
  <si>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</si>
  <si>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</si>
  <si>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</si>
  <si>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</si>
  <si>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</si>
  <si>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</si>
  <si>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</si>
  <si>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</si>
  <si>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</si>
  <si>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</si>
  <si>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</si>
  <si>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</si>
  <si>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</si>
  <si>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</si>
  <si>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</si>
  <si>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</si>
  <si>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</si>
  <si>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</si>
  <si>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</si>
  <si>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</si>
  <si>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</si>
  <si>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</si>
  <si>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</si>
  <si>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</si>
  <si>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</si>
  <si>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</si>
  <si>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</si>
  <si>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</si>
  <si>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</si>
  <si>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</si>
  <si>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</si>
  <si>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</si>
  <si>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</si>
  <si>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</si>
  <si>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</si>
  <si>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</si>
  <si>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</si>
  <si>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</si>
  <si>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</si>
  <si>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</si>
  <si>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</si>
  <si>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</si>
  <si>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</si>
  <si>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</si>
  <si>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</si>
  <si>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</si>
  <si>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</si>
  <si>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</si>
  <si>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</si>
  <si>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</si>
  <si>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</si>
  <si>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</si>
  <si>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</si>
  <si>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</si>
  <si>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</si>
  <si>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</si>
  <si>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</si>
  <si>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</si>
  <si>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</si>
  <si>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</si>
  <si>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</si>
  <si>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</si>
  <si>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</si>
  <si>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</si>
  <si>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</si>
  <si>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</si>
  <si>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</si>
  <si>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</si>
  <si>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</si>
  <si>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</si>
  <si>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</si>
  <si>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</si>
  <si>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</si>
  <si>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</si>
  <si>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</si>
  <si>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</si>
  <si>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</si>
  <si>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</si>
  <si>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</si>
  <si>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</si>
  <si>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</si>
  <si>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</si>
  <si>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</si>
  <si>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</si>
  <si>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</si>
  <si>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</si>
  <si>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</si>
  <si>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</si>
  <si>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</si>
  <si>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</si>
  <si>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</si>
  <si>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</si>
  <si>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</si>
  <si>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</si>
  <si>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</si>
  <si>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</si>
  <si>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</si>
  <si>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</si>
  <si>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</si>
  <si>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</si>
  <si>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</si>
  <si>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</si>
  <si>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</si>
  <si>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</si>
  <si>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</si>
  <si>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</si>
  <si>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</si>
  <si>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</si>
  <si>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</si>
  <si>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</si>
  <si>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</si>
  <si>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</si>
  <si>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</si>
  <si>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</si>
  <si>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</si>
  <si>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</si>
  <si>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</si>
  <si>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</si>
  <si>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</si>
  <si>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</si>
  <si>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</si>
  <si>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</si>
  <si>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</si>
  <si>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</si>
  <si>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</si>
  <si>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</si>
  <si>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</si>
  <si>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</si>
  <si>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</si>
  <si>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</si>
  <si>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</si>
  <si>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</si>
  <si>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</si>
  <si>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</si>
  <si>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</si>
  <si>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</si>
  <si>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</si>
  <si>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</si>
  <si>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</si>
  <si>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</si>
  <si>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</si>
  <si>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</si>
  <si>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</si>
  <si>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</si>
  <si>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</si>
  <si>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</si>
  <si>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</si>
  <si>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</si>
  <si>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</si>
  <si>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</si>
  <si>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</si>
  <si>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</si>
  <si>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</si>
  <si>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</si>
  <si>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</si>
  <si>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</si>
  <si>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</si>
  <si>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</si>
  <si>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</si>
  <si>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</si>
  <si>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</si>
  <si>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</si>
  <si>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</si>
  <si>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</si>
  <si>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</si>
  <si>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</si>
  <si>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</si>
  <si>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</si>
  <si>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</si>
  <si>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</si>
  <si>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</si>
  <si>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</si>
  <si>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</si>
  <si>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</si>
  <si>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</si>
  <si>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</si>
  <si>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</si>
  <si>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</si>
  <si>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</si>
  <si>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</si>
  <si>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</si>
  <si>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</si>
  <si>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</si>
  <si>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</si>
  <si>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</si>
  <si>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</si>
  <si>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</si>
  <si>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</si>
  <si>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</si>
  <si>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</si>
  <si>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</si>
  <si>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</si>
  <si>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</si>
  <si>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</si>
  <si>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</si>
  <si>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</si>
  <si>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</si>
  <si>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</si>
  <si>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</si>
  <si>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</si>
  <si>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</si>
  <si>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</si>
  <si>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</si>
  <si>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</si>
  <si>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</si>
  <si>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</si>
  <si>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</si>
  <si>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</si>
  <si>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</si>
  <si>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</si>
  <si>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</si>
  <si>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</si>
  <si>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</si>
  <si>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</si>
  <si>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</si>
  <si>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</si>
  <si>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</si>
  <si>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</si>
  <si>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</si>
  <si>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</si>
  <si>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</si>
  <si>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</si>
  <si>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</si>
  <si>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</si>
  <si>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</si>
  <si>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</si>
  <si>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</si>
  <si>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</si>
  <si>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</si>
  <si>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</si>
  <si>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</si>
  <si>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</si>
  <si>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</si>
  <si>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</si>
  <si>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</si>
  <si>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</si>
  <si>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</si>
  <si>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</si>
  <si>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</si>
  <si>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</si>
  <si>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</si>
  <si>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</si>
  <si>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</si>
  <si>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</si>
  <si>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</si>
  <si>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</si>
  <si>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</si>
  <si>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</si>
  <si>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</si>
  <si>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</si>
  <si>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</si>
  <si>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</si>
  <si>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</si>
  <si>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</si>
  <si>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</si>
  <si>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</si>
  <si>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</si>
  <si>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</si>
  <si>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</si>
  <si>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</si>
  <si>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</si>
  <si>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</si>
  <si>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</si>
  <si>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</si>
  <si>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</si>
  <si>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</si>
  <si>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</si>
  <si>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</si>
  <si>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</si>
  <si>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</si>
  <si>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</si>
  <si>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</si>
  <si>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</si>
  <si>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</si>
  <si>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</si>
  <si>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</si>
  <si>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</si>
  <si>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</si>
  <si>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</si>
  <si>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</si>
  <si>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</si>
  <si>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</si>
  <si>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</si>
  <si>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</si>
  <si>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</si>
  <si>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</si>
  <si>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</si>
  <si>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</si>
  <si>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</si>
  <si>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</si>
  <si>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</si>
  <si>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</si>
  <si>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</si>
  <si>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</si>
  <si>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</si>
  <si>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</si>
  <si>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</si>
  <si>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</si>
  <si>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</si>
  <si>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</si>
  <si>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</si>
  <si>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</si>
  <si>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</si>
  <si>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</si>
  <si>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</si>
  <si>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</si>
  <si>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</si>
  <si>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</si>
  <si>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</si>
  <si>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</si>
  <si>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</si>
  <si>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</si>
  <si>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</si>
  <si>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</si>
  <si>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</si>
  <si>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</si>
  <si>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</si>
  <si>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</si>
  <si>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</si>
  <si>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</si>
  <si>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</si>
  <si>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</si>
  <si>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</si>
  <si>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</si>
  <si>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</si>
  <si>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</si>
  <si>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</si>
  <si>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</si>
  <si>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</si>
  <si>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</si>
  <si>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</si>
  <si>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</si>
  <si>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</si>
  <si>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</si>
  <si>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</si>
  <si>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</si>
  <si>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</si>
  <si>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</si>
  <si>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</si>
  <si>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</si>
  <si>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</si>
  <si>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</si>
  <si>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</si>
  <si>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</si>
  <si>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</si>
  <si>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</si>
  <si>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</si>
  <si>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</si>
  <si>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</si>
  <si>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</si>
  <si>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</si>
  <si>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</si>
  <si>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</si>
  <si>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</si>
  <si>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</si>
  <si>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</si>
  <si>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</si>
  <si>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</si>
  <si>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</si>
  <si>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</si>
  <si>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</si>
  <si>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</si>
  <si>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</si>
  <si>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</si>
  <si>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</si>
  <si>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</si>
  <si>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</si>
  <si>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</si>
  <si>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</si>
  <si>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</si>
  <si>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</si>
  <si>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</si>
  <si>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</si>
  <si>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</si>
  <si>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</si>
  <si>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</si>
  <si>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</si>
  <si>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</si>
  <si>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</si>
  <si>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</si>
  <si>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</si>
  <si>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</si>
  <si>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</si>
  <si>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</si>
  <si>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</si>
  <si>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</si>
  <si>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</si>
  <si>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</si>
  <si>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</si>
  <si>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</si>
  <si>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</si>
  <si>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</si>
  <si>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</si>
  <si>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</si>
  <si>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</si>
  <si>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</si>
  <si>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</si>
  <si>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</si>
  <si>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</si>
  <si>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</si>
  <si>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</si>
  <si>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</si>
  <si>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</si>
  <si>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</si>
  <si>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</si>
  <si>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</si>
  <si>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</si>
  <si>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</si>
  <si>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</si>
  <si>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</si>
  <si>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</si>
  <si>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</si>
  <si>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</si>
  <si>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</si>
  <si>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</si>
  <si>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</si>
  <si>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</si>
  <si>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</si>
  <si>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</si>
  <si>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</si>
  <si>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</si>
  <si>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</si>
  <si>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</si>
  <si>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</si>
  <si>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</si>
  <si>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</si>
  <si>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</si>
  <si>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</si>
  <si>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</si>
  <si>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</si>
  <si>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</si>
  <si>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</si>
  <si>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</si>
  <si>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</si>
  <si>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</si>
  <si>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</si>
  <si>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</si>
  <si>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</si>
  <si>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</si>
  <si>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</si>
  <si>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</si>
  <si>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</si>
  <si>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</si>
  <si>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</si>
  <si>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</si>
  <si>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</si>
  <si>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</si>
  <si>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</si>
  <si>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</si>
  <si>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</si>
  <si>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</si>
  <si>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</si>
  <si>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</si>
  <si>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</si>
  <si>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</si>
  <si>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</si>
  <si>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</si>
  <si>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</si>
  <si>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</si>
  <si>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</si>
  <si>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</si>
  <si>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</si>
  <si>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</si>
  <si>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</si>
  <si>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</si>
  <si>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</si>
  <si>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</si>
  <si>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</si>
  <si>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</si>
  <si>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</si>
  <si>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</si>
  <si>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</si>
  <si>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</si>
  <si>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</si>
  <si>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</si>
  <si>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</si>
  <si>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</si>
  <si>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</si>
  <si>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</si>
  <si>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</si>
  <si>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</si>
  <si>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</si>
  <si>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</si>
  <si>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</si>
  <si>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</si>
  <si>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</si>
  <si>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</si>
  <si>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</si>
  <si>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</si>
  <si>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</si>
  <si>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</si>
  <si>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</si>
  <si>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</si>
  <si>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</si>
  <si>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</si>
  <si>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</si>
  <si>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</si>
  <si>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</si>
  <si>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</si>
  <si>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</si>
  <si>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</si>
  <si>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</si>
  <si>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</si>
  <si>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</si>
  <si>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</si>
  <si>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</si>
  <si>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</si>
  <si>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</si>
  <si>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</si>
  <si>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</si>
  <si>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</si>
  <si>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</si>
  <si>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</si>
  <si>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</si>
  <si>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</si>
  <si>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</si>
  <si>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</si>
  <si>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</si>
  <si>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</si>
  <si>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</si>
  <si>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</si>
  <si>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</si>
  <si>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</si>
  <si>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</si>
  <si>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</si>
  <si>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</si>
  <si>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</si>
  <si>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</si>
  <si>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</si>
  <si>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</si>
  <si>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</si>
  <si>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</si>
  <si>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</si>
  <si>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</si>
  <si>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</si>
  <si>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</si>
  <si>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</si>
  <si>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</si>
  <si>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</si>
  <si>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</si>
  <si>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</si>
  <si>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</si>
  <si>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</si>
  <si>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</si>
  <si>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</si>
  <si>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</si>
  <si>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</si>
  <si>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</si>
  <si>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</si>
  <si>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</si>
  <si>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</si>
  <si>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</si>
  <si>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</si>
  <si>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</si>
  <si>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</si>
  <si>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</si>
  <si>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</si>
  <si>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</si>
  <si>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</si>
  <si>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</si>
  <si>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</si>
  <si>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</si>
  <si>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</si>
  <si>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</si>
  <si>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</si>
  <si>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</si>
  <si>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</si>
  <si>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</si>
  <si>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</si>
  <si>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</si>
  <si>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</si>
  <si>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</si>
  <si>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</si>
  <si>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</si>
  <si>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</si>
  <si>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</si>
  <si>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</si>
  <si>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</si>
  <si>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</si>
  <si>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</si>
  <si>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</si>
  <si>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</si>
  <si>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</si>
  <si>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</si>
  <si>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</si>
  <si>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</si>
  <si>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</si>
  <si>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</si>
  <si>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</si>
  <si>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</si>
  <si>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</si>
  <si>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</si>
  <si>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</si>
  <si>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</si>
  <si>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</si>
  <si>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</si>
  <si>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</si>
  <si>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</si>
  <si>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</si>
  <si>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</si>
  <si>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</si>
  <si>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</si>
  <si>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</si>
  <si>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</si>
  <si>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</si>
  <si>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</si>
  <si>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</si>
  <si>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</si>
  <si>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</si>
  <si>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</si>
  <si>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</si>
  <si>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</si>
  <si>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</si>
  <si>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</si>
  <si>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</si>
  <si>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</si>
  <si>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</si>
  <si>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</si>
  <si>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</si>
  <si>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</si>
  <si>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</si>
  <si>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</si>
  <si>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</si>
  <si>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</si>
  <si>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</si>
  <si>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</si>
  <si>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</si>
  <si>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</si>
  <si>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</si>
  <si>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</si>
  <si>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</si>
  <si>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</si>
  <si>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</si>
  <si>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</si>
  <si>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</si>
  <si>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</si>
  <si>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</si>
  <si>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</si>
  <si>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</si>
  <si>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</si>
  <si>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</si>
  <si>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</si>
  <si>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</si>
  <si>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</si>
  <si>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</si>
  <si>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</si>
  <si>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</si>
  <si>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</si>
  <si>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</si>
  <si>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</si>
  <si>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</si>
  <si>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</si>
  <si>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</si>
  <si>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</si>
  <si>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</si>
  <si>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</si>
  <si>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</si>
  <si>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</si>
  <si>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</si>
  <si>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</si>
  <si>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</si>
  <si>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</si>
  <si>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</si>
  <si>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</si>
  <si>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</si>
  <si>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</si>
  <si>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</si>
  <si>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</si>
  <si>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</si>
  <si>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</si>
  <si>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</si>
  <si>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</si>
  <si>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</si>
  <si>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</si>
  <si>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</si>
  <si>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</si>
  <si>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</si>
  <si>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</si>
  <si>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</si>
  <si>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</si>
  <si>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</si>
  <si>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</si>
  <si>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</si>
  <si>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</si>
  <si>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</si>
  <si>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</si>
  <si>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</si>
  <si>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</si>
  <si>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</si>
  <si>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</si>
  <si>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</si>
  <si>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</si>
  <si>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</si>
  <si>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</si>
  <si>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</si>
  <si>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</si>
  <si>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</si>
  <si>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</si>
  <si>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</si>
  <si>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</si>
  <si>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</si>
  <si>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</si>
  <si>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</si>
  <si>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</si>
  <si>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</si>
  <si>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</si>
  <si>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</si>
  <si>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</si>
  <si>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</si>
  <si>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</si>
  <si>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</si>
  <si>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</si>
  <si>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</si>
  <si>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</si>
  <si>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</si>
  <si>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</si>
  <si>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</si>
  <si>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</si>
  <si>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</si>
  <si>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</si>
  <si>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</si>
  <si>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</si>
  <si>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</si>
  <si>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</si>
  <si>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</si>
  <si>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</si>
  <si>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</si>
  <si>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</si>
  <si>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</si>
  <si>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</si>
  <si>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</si>
  <si>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</si>
  <si>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</si>
  <si>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</si>
  <si>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</si>
  <si>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</si>
  <si>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</si>
  <si>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</si>
  <si>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</si>
  <si>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</si>
  <si>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</si>
  <si>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</si>
  <si>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</si>
  <si>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</si>
  <si>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</si>
  <si>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</si>
  <si>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</si>
  <si>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</si>
  <si>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</si>
  <si>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</si>
  <si>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</si>
  <si>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</si>
  <si>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</si>
  <si>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</si>
  <si>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</si>
  <si>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</si>
  <si>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</si>
  <si>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</si>
  <si>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</si>
  <si>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</si>
  <si>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</si>
  <si>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</si>
  <si>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</si>
  <si>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</si>
  <si>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</si>
  <si>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</si>
  <si>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</si>
  <si>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</si>
  <si>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</si>
  <si>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</si>
  <si>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</si>
  <si>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</si>
  <si>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</si>
  <si>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</si>
  <si>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</si>
  <si>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</si>
  <si>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</si>
  <si>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</si>
  <si>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</si>
  <si>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</si>
  <si>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</si>
  <si>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</si>
  <si>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</si>
  <si>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</si>
  <si>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</si>
  <si>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</si>
  <si>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</si>
  <si>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</si>
  <si>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</si>
  <si>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</si>
  <si>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</si>
  <si>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</si>
  <si>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</si>
  <si>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</si>
  <si>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</si>
  <si>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</si>
  <si>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</si>
  <si>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</si>
  <si>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</si>
  <si>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</si>
  <si>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</si>
  <si>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</si>
  <si>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</si>
  <si>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</si>
  <si>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</si>
  <si>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</si>
  <si>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</si>
  <si>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</si>
  <si>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</si>
  <si>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</si>
  <si>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</si>
  <si>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</si>
  <si>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</si>
  <si>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</si>
  <si>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</si>
  <si>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</si>
  <si>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</si>
  <si>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</si>
  <si>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</si>
  <si>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</si>
  <si>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</si>
  <si>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</si>
  <si>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</si>
  <si>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</si>
  <si>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</si>
  <si>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</si>
  <si>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</si>
  <si>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</si>
  <si>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</si>
  <si>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</si>
  <si>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</si>
  <si>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</si>
  <si>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</si>
  <si>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</si>
  <si>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</si>
  <si>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</si>
  <si>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</si>
  <si>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</si>
  <si>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</si>
  <si>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</si>
  <si>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</si>
  <si>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</si>
  <si>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</si>
  <si>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</si>
  <si>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</si>
  <si>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</si>
  <si>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</si>
  <si>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</si>
  <si>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</si>
  <si>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</si>
  <si>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</si>
  <si>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</si>
  <si>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</si>
  <si>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</si>
  <si>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</si>
  <si>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</si>
  <si>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</si>
  <si>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</si>
  <si>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</si>
  <si>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</si>
  <si>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</si>
  <si>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</si>
  <si>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</si>
  <si>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</si>
  <si>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</si>
  <si>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</si>
  <si>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</si>
  <si>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</si>
  <si>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</si>
  <si>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</si>
  <si>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</si>
  <si>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</si>
  <si>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</si>
  <si>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</si>
  <si>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</si>
  <si>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</si>
  <si>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</si>
  <si>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</si>
  <si>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</si>
  <si>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</si>
  <si>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</si>
  <si>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</si>
  <si>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</si>
  <si>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</si>
  <si>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</si>
  <si>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</si>
  <si>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</si>
  <si>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</si>
  <si>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</si>
  <si>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</si>
  <si>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</si>
  <si>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</si>
  <si>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</si>
  <si>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</si>
  <si>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</si>
  <si>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</si>
  <si>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</si>
  <si>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</si>
  <si>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</si>
  <si>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</si>
  <si>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</si>
  <si>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</si>
  <si>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</si>
  <si>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</si>
  <si>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</si>
  <si>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</si>
  <si>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</si>
  <si>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</si>
  <si>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</si>
  <si>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</si>
  <si>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</si>
  <si>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</si>
  <si>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</si>
  <si>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</si>
  <si>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</si>
  <si>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</si>
  <si>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</si>
  <si>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</si>
  <si>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</si>
  <si>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</si>
  <si>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</si>
  <si>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</si>
  <si>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</si>
  <si>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</si>
  <si>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</si>
  <si>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</si>
  <si>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</si>
  <si>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</si>
  <si>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</si>
  <si>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</si>
  <si>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</si>
  <si>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</si>
  <si>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</si>
  <si>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</si>
  <si>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</si>
  <si>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</si>
  <si>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</si>
  <si>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</si>
  <si>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</si>
  <si>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</si>
  <si>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</si>
  <si>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</si>
  <si>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</si>
  <si>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</si>
  <si>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</si>
  <si>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</si>
  <si>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</si>
  <si>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</si>
  <si>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</si>
  <si>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</si>
  <si>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</si>
  <si>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</si>
  <si>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</si>
  <si>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</si>
  <si>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</si>
  <si>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</si>
  <si>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</si>
  <si>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</si>
  <si>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</si>
  <si>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</si>
  <si>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</si>
  <si>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</si>
  <si>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</si>
  <si>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</si>
  <si>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</si>
  <si>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</si>
  <si>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</si>
  <si>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</si>
  <si>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</si>
  <si>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</si>
  <si>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</si>
  <si>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</si>
  <si>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</si>
  <si>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</si>
  <si>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</si>
  <si>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</si>
  <si>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</si>
  <si>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</si>
  <si>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</si>
  <si>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</si>
  <si>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</si>
  <si>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</si>
  <si>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</si>
  <si>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</si>
  <si>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</si>
  <si>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</si>
  <si>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</si>
  <si>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</si>
  <si>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</si>
  <si>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</si>
  <si>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</si>
  <si>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</si>
  <si>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</si>
  <si>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</si>
  <si>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</si>
  <si>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</si>
  <si>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</si>
  <si>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</si>
  <si>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</si>
  <si>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</si>
  <si>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</si>
  <si>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</si>
  <si>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</si>
  <si>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</si>
  <si>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</si>
  <si>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</si>
  <si>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</si>
  <si>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</si>
  <si>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</si>
  <si>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</si>
  <si>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</si>
  <si>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</si>
  <si>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</si>
  <si>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</si>
  <si>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</si>
  <si>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</si>
  <si>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</si>
  <si>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</si>
  <si>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</si>
  <si>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</si>
  <si>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</si>
  <si>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</si>
  <si>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</si>
  <si>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</si>
  <si>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</si>
  <si>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</si>
  <si>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</si>
  <si>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</si>
  <si>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</si>
  <si>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</si>
  <si>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</si>
  <si>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</si>
  <si>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</si>
  <si>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</si>
  <si>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</si>
  <si>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</si>
  <si>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</si>
  <si>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</si>
  <si>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</si>
  <si>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</si>
  <si>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</si>
  <si>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</si>
  <si>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</si>
  <si>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</si>
  <si>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</si>
  <si>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</si>
  <si>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</si>
  <si>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</si>
  <si>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</si>
  <si>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</si>
  <si>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</si>
  <si>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</si>
  <si>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</si>
  <si>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</si>
  <si>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</si>
  <si>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</si>
  <si>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</si>
  <si>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</si>
  <si>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</si>
  <si>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</si>
  <si>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</si>
  <si>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</si>
  <si>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</si>
  <si>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</si>
  <si>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</si>
  <si>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</si>
  <si>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</si>
  <si>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</si>
  <si>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</si>
  <si>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</si>
  <si>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</si>
  <si>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</si>
  <si>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</si>
  <si>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</si>
  <si>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</si>
  <si>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</si>
  <si>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</si>
  <si>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</si>
  <si>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</si>
  <si>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</si>
  <si>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</si>
  <si>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</si>
  <si>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</si>
  <si>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</si>
  <si>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</si>
  <si>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</si>
  <si>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</si>
  <si>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</si>
  <si>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</si>
  <si>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</si>
  <si>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</si>
  <si>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</si>
  <si>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</si>
  <si>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</si>
  <si>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</si>
  <si>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</si>
  <si>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</si>
  <si>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</si>
  <si>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</si>
  <si>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</si>
  <si>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</si>
  <si>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</si>
  <si>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</si>
  <si>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</si>
  <si>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</si>
  <si>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</si>
  <si>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</si>
  <si>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</si>
  <si>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</si>
  <si>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</si>
  <si>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</si>
  <si>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</si>
  <si>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</si>
  <si>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</si>
  <si>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</si>
  <si>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</si>
  <si>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</si>
  <si>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</si>
  <si>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</si>
  <si>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</si>
  <si>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</si>
  <si>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</si>
  <si>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</si>
  <si>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</si>
  <si>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</si>
  <si>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</si>
  <si>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</si>
  <si>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</si>
  <si>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</si>
  <si>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</si>
  <si>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</si>
  <si>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</si>
  <si>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</si>
  <si>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</si>
  <si>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</si>
  <si>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</si>
  <si>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</si>
  <si>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</si>
  <si>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</si>
  <si>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</si>
  <si>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</si>
  <si>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</si>
  <si>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</si>
  <si>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</si>
  <si>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</si>
  <si>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</si>
  <si>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</si>
  <si>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</si>
  <si>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</si>
  <si>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</si>
  <si>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</si>
  <si>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</si>
  <si>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</si>
  <si>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</si>
  <si>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</si>
  <si>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</si>
  <si>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</si>
  <si>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</si>
  <si>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</si>
  <si>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</si>
  <si>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</si>
  <si>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</si>
  <si>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</si>
  <si>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</si>
  <si>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</si>
  <si>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</si>
  <si>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</si>
  <si>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</si>
  <si>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</si>
  <si>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</si>
  <si>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</si>
  <si>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</si>
  <si>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</si>
  <si>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</si>
  <si>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</si>
  <si>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</si>
  <si>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</si>
  <si>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</si>
  <si>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</si>
  <si>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</si>
  <si>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</si>
  <si>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</si>
  <si>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</si>
  <si>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</si>
  <si>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</si>
  <si>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</si>
  <si>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</si>
  <si>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</si>
  <si>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</si>
  <si>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</si>
  <si>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</si>
  <si>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</si>
  <si>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</si>
  <si>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</si>
  <si>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</si>
  <si>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</si>
  <si>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</si>
  <si>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</si>
  <si>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</si>
  <si>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</si>
  <si>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</si>
  <si>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</si>
  <si>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</si>
  <si>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</si>
  <si>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</si>
  <si>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</si>
  <si>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</si>
  <si>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</si>
  <si>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</si>
  <si>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</si>
  <si>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</si>
  <si>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</si>
  <si>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</si>
  <si>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</si>
  <si>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</si>
  <si>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</si>
  <si>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</si>
  <si>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</si>
  <si>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</si>
  <si>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</si>
  <si>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</si>
  <si>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</si>
  <si>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</si>
  <si>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</si>
  <si>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</si>
  <si>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</si>
  <si>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</si>
  <si>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</si>
  <si>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</si>
  <si>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</si>
  <si>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</si>
  <si>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</si>
  <si>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</si>
  <si>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</si>
  <si>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</si>
  <si>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</si>
  <si>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</si>
  <si>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</si>
  <si>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</si>
  <si>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</si>
  <si>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</si>
  <si>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</si>
  <si>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</si>
  <si>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</si>
  <si>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</si>
  <si>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</si>
  <si>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</si>
  <si>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</si>
  <si>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</si>
  <si>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</si>
  <si>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</si>
  <si>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</si>
  <si>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</si>
  <si>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</si>
  <si>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</si>
  <si>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</si>
  <si>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</si>
  <si>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</si>
  <si>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</si>
  <si>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</si>
  <si>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</si>
  <si>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</si>
  <si>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</si>
  <si>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</si>
  <si>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</si>
  <si>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</si>
  <si>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</si>
  <si>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</si>
  <si>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</si>
  <si>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</si>
  <si>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</si>
  <si>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</si>
  <si>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</si>
  <si>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</si>
  <si>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</si>
  <si>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</si>
  <si>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</si>
  <si>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</si>
  <si>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</si>
  <si>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</si>
  <si>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</si>
  <si>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</si>
  <si>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</si>
  <si>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</si>
  <si>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</si>
  <si>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</si>
  <si>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</si>
  <si>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</si>
  <si>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</si>
  <si>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</si>
  <si>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</si>
  <si>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</si>
  <si>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</si>
  <si>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</si>
  <si>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</si>
  <si>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</si>
  <si>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</si>
  <si>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</si>
  <si>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</si>
  <si>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</si>
  <si>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</si>
  <si>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</si>
  <si>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</si>
  <si>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</si>
  <si>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</si>
  <si>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</si>
  <si>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</si>
  <si>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</si>
  <si>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</si>
  <si>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</si>
  <si>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</si>
  <si>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</si>
  <si>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</si>
  <si>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</si>
  <si>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</si>
  <si>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</si>
  <si>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</si>
  <si>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</si>
  <si>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</si>
  <si>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</si>
  <si>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</si>
  <si>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</si>
  <si>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</si>
  <si>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</si>
  <si>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</si>
  <si>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</si>
  <si>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</si>
  <si>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</si>
  <si>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</si>
  <si>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</si>
  <si>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</si>
  <si>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</si>
  <si>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</si>
  <si>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</si>
  <si>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</si>
  <si>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</si>
  <si>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</si>
  <si>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</si>
  <si>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</si>
  <si>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</si>
  <si>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</si>
  <si>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</si>
  <si>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</si>
  <si>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</si>
  <si>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</si>
  <si>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</si>
  <si>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</si>
  <si>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</si>
  <si>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</si>
  <si>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</si>
  <si>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</si>
  <si>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</si>
  <si>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</si>
  <si>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</si>
  <si>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</si>
  <si>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</si>
  <si>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</si>
  <si>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</si>
  <si>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</si>
  <si>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</si>
  <si>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</si>
  <si>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</si>
  <si>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</si>
  <si>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</si>
  <si>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</si>
  <si>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</si>
  <si>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</si>
  <si>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</si>
  <si>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</si>
  <si>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</si>
  <si>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</si>
  <si>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</si>
  <si>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</si>
  <si>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</si>
  <si>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</si>
  <si>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</si>
  <si>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</si>
  <si>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</si>
  <si>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</si>
  <si>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</si>
  <si>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</si>
  <si>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</si>
  <si>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</si>
  <si>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</si>
  <si>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</si>
  <si>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</si>
  <si>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</si>
  <si>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</si>
  <si>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</si>
  <si>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</si>
  <si>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</si>
  <si>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</si>
  <si>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</si>
  <si>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</si>
  <si>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</si>
  <si>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</si>
  <si>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</si>
  <si>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</si>
  <si>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</si>
  <si>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</si>
  <si>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</si>
  <si>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</si>
  <si>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</si>
  <si>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</si>
  <si>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</si>
  <si>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</si>
  <si>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</si>
  <si>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</si>
  <si>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</si>
  <si>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</si>
  <si>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</si>
  <si>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</si>
  <si>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</si>
  <si>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</si>
  <si>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</si>
  <si>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</si>
  <si>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</si>
  <si>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</si>
  <si>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</si>
  <si>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</si>
  <si>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</si>
  <si>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</si>
  <si>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</si>
  <si>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</si>
  <si>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</si>
  <si>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</si>
  <si>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</si>
  <si>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</si>
  <si>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</si>
  <si>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</si>
  <si>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</si>
  <si>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</si>
  <si>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</si>
  <si>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</si>
  <si>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</si>
  <si>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</si>
  <si>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</si>
  <si>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</si>
  <si>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</si>
  <si>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</si>
  <si>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</si>
  <si>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</si>
  <si>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</si>
  <si>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</si>
  <si>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</si>
  <si>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</si>
  <si>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</si>
  <si>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</si>
  <si>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</si>
  <si>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</si>
  <si>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</si>
  <si>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</si>
  <si>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</si>
  <si>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</si>
  <si>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</si>
  <si>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</si>
  <si>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</si>
  <si>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</si>
  <si>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</si>
  <si>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</si>
  <si>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</si>
  <si>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</si>
  <si>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</si>
  <si>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</si>
  <si>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</si>
  <si>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</si>
  <si>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</si>
  <si>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</si>
  <si>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</si>
  <si>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</si>
  <si>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</si>
  <si>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</si>
  <si>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</si>
  <si>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</si>
  <si>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</si>
  <si>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</si>
  <si>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</si>
  <si>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</si>
  <si>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</si>
  <si>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</si>
  <si>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</si>
  <si>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</si>
  <si>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</si>
  <si>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</si>
  <si>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</si>
  <si>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</si>
  <si>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</si>
  <si>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</si>
  <si>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</si>
  <si>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</si>
  <si>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</si>
  <si>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</si>
  <si>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</si>
  <si>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</si>
  <si>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</si>
  <si>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</si>
  <si>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</si>
  <si>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</si>
  <si>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</si>
  <si>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</si>
  <si>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</si>
  <si>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</si>
  <si>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</si>
  <si>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</si>
  <si>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</si>
  <si>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</si>
  <si>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</si>
  <si>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</si>
  <si>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</si>
  <si>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</si>
  <si>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</si>
  <si>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</si>
  <si>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</si>
  <si>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</si>
  <si>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</si>
  <si>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</si>
  <si>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</si>
  <si>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</si>
  <si>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</si>
  <si>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</si>
  <si>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</si>
  <si>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</si>
  <si>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</si>
  <si>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</si>
  <si>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</si>
  <si>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</si>
  <si>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</si>
  <si>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</si>
  <si>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</si>
  <si>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</si>
  <si>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</si>
  <si>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</si>
  <si>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</si>
  <si>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</si>
  <si>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</si>
  <si>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</si>
  <si>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</si>
  <si>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</si>
  <si>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</si>
  <si>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</si>
  <si>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</si>
  <si>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</si>
  <si>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</si>
  <si>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</si>
  <si>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</si>
  <si>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</si>
  <si>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</si>
  <si>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</si>
  <si>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</si>
  <si>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</si>
  <si>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</si>
  <si>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</si>
  <si>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</si>
  <si>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</si>
  <si>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</si>
  <si>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</si>
  <si>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</si>
  <si>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</si>
  <si>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</si>
  <si>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</si>
  <si>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</si>
  <si>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</si>
  <si>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</si>
  <si>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</si>
  <si>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</si>
  <si>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</si>
  <si>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</si>
  <si>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</si>
  <si>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</si>
  <si>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</si>
  <si>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</si>
  <si>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</si>
  <si>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</si>
  <si>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</si>
  <si>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</si>
  <si>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</si>
  <si>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</si>
  <si>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</si>
  <si>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</si>
  <si>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</si>
  <si>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</si>
  <si>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</si>
  <si>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</si>
  <si>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</si>
  <si>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</si>
  <si>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</si>
  <si>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</si>
  <si>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</si>
  <si>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</si>
  <si>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</si>
  <si>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</si>
  <si>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</si>
  <si>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</si>
  <si>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</si>
  <si>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</si>
  <si>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</si>
  <si>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</si>
  <si>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</si>
  <si>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</si>
  <si>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</si>
  <si>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</si>
  <si>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</si>
  <si>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</si>
  <si>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</si>
  <si>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</si>
  <si>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</si>
  <si>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</si>
  <si>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</si>
  <si>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</si>
  <si>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</si>
  <si>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</si>
  <si>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</si>
  <si>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</si>
  <si>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</si>
  <si>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</si>
  <si>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</si>
  <si>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</si>
  <si>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</si>
  <si>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</si>
  <si>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</si>
  <si>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</si>
  <si>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</si>
  <si>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</si>
  <si>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</si>
  <si>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</si>
  <si>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</si>
  <si>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</si>
  <si>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</si>
  <si>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</si>
  <si>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</si>
  <si>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</si>
  <si>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</si>
  <si>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</si>
  <si>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</si>
  <si>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</si>
  <si>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</si>
  <si>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</si>
  <si>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</si>
  <si>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</si>
  <si>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</si>
  <si>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</si>
  <si>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</si>
  <si>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</si>
  <si>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</si>
  <si>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</si>
  <si>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</si>
  <si>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</si>
  <si>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</si>
  <si>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</si>
  <si>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</si>
  <si>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</si>
  <si>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</si>
  <si>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</si>
  <si>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</si>
  <si>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</si>
  <si>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</si>
  <si>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</si>
  <si>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</si>
  <si>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</si>
  <si>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</si>
  <si>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</si>
  <si>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</si>
  <si>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</si>
  <si>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</si>
  <si>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</si>
  <si>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</si>
  <si>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</si>
  <si>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</si>
  <si>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</si>
  <si>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</si>
  <si>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</si>
  <si>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</si>
  <si>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</si>
  <si>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</si>
  <si>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</si>
  <si>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</si>
  <si>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</si>
  <si>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</si>
  <si>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</si>
  <si>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</si>
  <si>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</si>
  <si>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</si>
  <si>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</si>
  <si>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</si>
  <si>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</si>
  <si>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</si>
  <si>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</si>
  <si>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</si>
  <si>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</si>
  <si>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</si>
  <si>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</si>
  <si>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</si>
  <si>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</si>
  <si>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</si>
  <si>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</si>
  <si>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</si>
  <si>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</si>
  <si>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</si>
  <si>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</si>
  <si>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</si>
  <si>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</si>
  <si>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</si>
  <si>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</si>
  <si>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</si>
  <si>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</si>
  <si>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</si>
  <si>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</si>
  <si>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</si>
  <si>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</si>
  <si>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</si>
  <si>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</si>
  <si>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</si>
  <si>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</si>
  <si>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</si>
  <si>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</si>
  <si>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</si>
  <si>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</si>
  <si>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</si>
  <si>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</si>
  <si>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</si>
  <si>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</si>
  <si>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</si>
  <si>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</si>
  <si>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</si>
  <si>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</si>
  <si>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</si>
  <si>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</si>
  <si>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</si>
  <si>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</si>
  <si>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</si>
  <si>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</si>
  <si>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</si>
  <si>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</si>
  <si>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</si>
  <si>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</si>
  <si>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</si>
  <si>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</si>
  <si>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</si>
  <si>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</si>
  <si>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</si>
  <si>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</si>
  <si>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</si>
  <si>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</si>
  <si>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</si>
  <si>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</si>
  <si>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</si>
  <si>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</si>
  <si>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</si>
  <si>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</si>
  <si>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</si>
  <si>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</si>
  <si>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</si>
  <si>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</si>
  <si>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</si>
  <si>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</si>
  <si>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</si>
  <si>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</si>
  <si>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</si>
  <si>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</si>
  <si>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</si>
  <si>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</si>
  <si>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</si>
  <si>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</si>
  <si>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</si>
  <si>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</si>
  <si>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</si>
  <si>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</si>
  <si>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</si>
  <si>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</si>
  <si>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</si>
  <si>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</si>
  <si>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</si>
  <si>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</si>
  <si>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</si>
  <si>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</si>
  <si>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</si>
  <si>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</si>
  <si>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</si>
  <si>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</si>
  <si>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</si>
  <si>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</si>
  <si>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</si>
  <si>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</si>
  <si>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</si>
  <si>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</si>
  <si>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</si>
  <si>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</si>
  <si>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</si>
  <si>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</si>
  <si>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</si>
  <si>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</si>
  <si>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</si>
  <si>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</si>
  <si>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</si>
  <si>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</si>
  <si>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</si>
  <si>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</si>
  <si>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</si>
  <si>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</si>
  <si>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</si>
  <si>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</si>
  <si>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</si>
  <si>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</si>
  <si>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</si>
  <si>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</si>
  <si>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</si>
  <si>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</si>
  <si>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</si>
  <si>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</si>
  <si>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</si>
  <si>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</si>
  <si>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</si>
  <si>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</si>
  <si>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</si>
  <si>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</si>
  <si>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</si>
  <si>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</si>
  <si>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</si>
  <si>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</si>
  <si>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</si>
  <si>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</si>
  <si>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</si>
  <si>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</si>
  <si>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</si>
  <si>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</si>
  <si>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</si>
  <si>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</si>
  <si>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</si>
  <si>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</si>
  <si>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</si>
  <si>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</si>
  <si>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</si>
  <si>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</si>
  <si>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</si>
  <si>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</si>
  <si>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</si>
  <si>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</si>
  <si>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</si>
  <si>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</si>
  <si>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</si>
  <si>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</si>
  <si>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</si>
  <si>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</si>
  <si>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</si>
  <si>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</si>
  <si>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</si>
  <si>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</si>
  <si>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</si>
  <si>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</si>
  <si>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</si>
  <si>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</si>
  <si>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</si>
  <si>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</si>
  <si>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</si>
  <si>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</si>
  <si>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</si>
  <si>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</si>
  <si>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</si>
  <si>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</si>
  <si>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</si>
  <si>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</si>
  <si>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</si>
  <si>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</si>
  <si>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</si>
  <si>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</si>
  <si>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</si>
  <si>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</si>
  <si>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</si>
  <si>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</si>
  <si>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</si>
  <si>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</si>
  <si>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</si>
  <si>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</si>
  <si>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</si>
  <si>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</si>
  <si>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</si>
  <si>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</si>
  <si>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</si>
  <si>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</si>
  <si>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</si>
  <si>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</si>
  <si>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</si>
  <si>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</si>
  <si>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</si>
  <si>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</si>
  <si>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</si>
  <si>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</si>
  <si>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</si>
  <si>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</si>
  <si>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</si>
  <si>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</si>
  <si>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</si>
  <si>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</si>
  <si>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</si>
  <si>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</si>
  <si>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</si>
  <si>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</si>
  <si>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</si>
  <si>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</si>
  <si>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</si>
  <si>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</si>
  <si>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</si>
  <si>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</si>
  <si>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</si>
  <si>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</si>
  <si>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</si>
  <si>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</si>
  <si>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</si>
  <si>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</si>
  <si>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</si>
  <si>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</si>
  <si>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</si>
  <si>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</si>
  <si>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</si>
  <si>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</si>
  <si>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</si>
  <si>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</si>
  <si>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</si>
  <si>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</si>
  <si>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</si>
  <si>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</si>
  <si>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</si>
  <si>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</si>
  <si>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</si>
  <si>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</si>
  <si>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</si>
  <si>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</si>
  <si>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</si>
  <si>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</si>
  <si>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</si>
  <si>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</si>
  <si>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</si>
  <si>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</si>
  <si>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</si>
  <si>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</si>
  <si>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</si>
  <si>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</si>
  <si>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</si>
  <si>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</si>
  <si>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</si>
  <si>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</si>
  <si>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</si>
  <si>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</si>
  <si>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</si>
  <si>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</si>
  <si>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</si>
  <si>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</si>
  <si>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</si>
  <si>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</si>
  <si>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</si>
  <si>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</si>
  <si>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</si>
  <si>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</si>
  <si>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</si>
  <si>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</si>
  <si>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</si>
  <si>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</si>
  <si>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</si>
  <si>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</si>
  <si>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</si>
  <si>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</si>
  <si>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</si>
  <si>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</si>
  <si>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</si>
  <si>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</si>
  <si>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</si>
  <si>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</si>
  <si>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</si>
  <si>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</si>
  <si>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</si>
  <si>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</si>
  <si>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</si>
  <si>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</si>
  <si>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</si>
  <si>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</si>
  <si>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</si>
  <si>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</si>
  <si>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</si>
  <si>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</si>
  <si>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</si>
  <si>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</si>
  <si>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</si>
  <si>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</si>
  <si>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</si>
  <si>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</si>
  <si>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</si>
  <si>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</si>
  <si>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</si>
  <si>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</si>
  <si>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</si>
  <si>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</si>
  <si>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</si>
  <si>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</si>
  <si>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</si>
  <si>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</si>
  <si>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</si>
  <si>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</si>
  <si>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</si>
  <si>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</si>
  <si>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</si>
  <si>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</si>
  <si>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</si>
  <si>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</si>
  <si>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</si>
  <si>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</si>
  <si>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</si>
  <si>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</si>
  <si>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</si>
  <si>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</si>
  <si>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</si>
  <si>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</si>
  <si>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</si>
  <si>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</si>
  <si>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</si>
  <si>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</si>
  <si>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</si>
  <si>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</si>
  <si>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</si>
  <si>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</si>
  <si>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</si>
  <si>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</si>
  <si>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</si>
  <si>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</si>
  <si>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</si>
  <si>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</si>
  <si>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</si>
  <si>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</si>
  <si>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</si>
  <si>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</si>
  <si>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</si>
  <si>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</si>
  <si>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</si>
  <si>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</si>
  <si>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</si>
  <si>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</si>
  <si>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</si>
  <si>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</si>
  <si>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</si>
  <si>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</si>
  <si>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</si>
  <si>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</si>
  <si>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</si>
  <si>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</si>
  <si>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</si>
  <si>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</si>
  <si>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</si>
  <si>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</si>
  <si>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</si>
  <si>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</si>
  <si>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</si>
  <si>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</si>
  <si>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</si>
  <si>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</si>
  <si>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</si>
  <si>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</si>
  <si>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</si>
  <si>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</si>
  <si>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</si>
  <si>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</si>
  <si>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</si>
  <si>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</si>
  <si>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</si>
  <si>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</si>
  <si>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</si>
  <si>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</si>
  <si>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</si>
  <si>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</si>
  <si>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</si>
  <si>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</si>
  <si>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</si>
  <si>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</si>
  <si>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</si>
  <si>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</si>
  <si>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</si>
  <si>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</si>
  <si>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</si>
  <si>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</si>
  <si>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</si>
  <si>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</si>
  <si>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</si>
  <si>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</si>
  <si>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</si>
  <si>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</si>
  <si>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</si>
  <si>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</si>
  <si>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</si>
  <si>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</si>
  <si>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</si>
  <si>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</si>
  <si>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</si>
  <si>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</si>
  <si>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</si>
  <si>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</si>
  <si>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</si>
  <si>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</si>
  <si>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</si>
  <si>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</si>
  <si>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</si>
  <si>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</si>
  <si>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</si>
  <si>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</si>
  <si>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</si>
  <si>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</si>
  <si>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</si>
  <si>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</si>
  <si>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</si>
  <si>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</si>
  <si>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</si>
  <si>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</si>
  <si>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</si>
  <si>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</si>
  <si>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</si>
  <si>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</si>
  <si>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</si>
  <si>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</si>
  <si>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</si>
  <si>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</si>
  <si>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</si>
  <si>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</si>
  <si>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</si>
  <si>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</si>
  <si>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</si>
  <si>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</si>
  <si>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</si>
  <si>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</si>
  <si>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</si>
  <si>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</si>
  <si>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</si>
  <si>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</si>
  <si>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</si>
  <si>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</si>
  <si>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</si>
  <si>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</si>
  <si>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</si>
  <si>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</si>
  <si>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</si>
  <si>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</si>
  <si>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</si>
  <si>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</si>
  <si>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</si>
  <si>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</si>
  <si>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</si>
  <si>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</si>
  <si>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</si>
  <si>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</si>
  <si>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</si>
  <si>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</si>
  <si>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</si>
  <si>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</si>
  <si>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</si>
  <si>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</si>
  <si>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</si>
  <si>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</si>
  <si>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</si>
  <si>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</si>
  <si>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</si>
  <si>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</si>
  <si>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</si>
  <si>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</si>
  <si>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</si>
  <si>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</si>
  <si>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</si>
  <si>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</si>
  <si>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</si>
  <si>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</si>
  <si>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</si>
  <si>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</si>
  <si>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</si>
  <si>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</si>
  <si>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</si>
  <si>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</si>
  <si>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</si>
  <si>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</si>
  <si>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</si>
  <si>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</si>
  <si>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</si>
  <si>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</si>
  <si>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</si>
  <si>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</si>
  <si>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</si>
  <si>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</si>
  <si>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</si>
  <si>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</si>
  <si>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</si>
  <si>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</si>
  <si>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</si>
  <si>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</si>
  <si>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</si>
  <si>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</si>
  <si>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</si>
  <si>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</si>
  <si>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</si>
  <si>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</si>
  <si>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</si>
  <si>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</si>
  <si>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</si>
  <si>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</si>
  <si>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</si>
  <si>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</si>
  <si>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</si>
  <si>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</si>
  <si>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</si>
  <si>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</si>
  <si>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</si>
  <si>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</si>
  <si>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</si>
  <si>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</si>
  <si>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</si>
  <si>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</si>
  <si>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</si>
  <si>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</si>
  <si>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</si>
  <si>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</si>
  <si>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</si>
  <si>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</si>
  <si>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</si>
  <si>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</si>
  <si>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</si>
  <si>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</si>
  <si>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</si>
  <si>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</si>
  <si>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</si>
  <si>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</si>
  <si>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</si>
  <si>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</si>
  <si>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</si>
  <si>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</si>
  <si>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</si>
  <si>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</si>
  <si>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</si>
  <si>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</si>
  <si>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</si>
  <si>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</si>
  <si>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</si>
  <si>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</si>
  <si>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</si>
  <si>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</si>
  <si>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</si>
  <si>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</si>
  <si>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</si>
  <si>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</si>
  <si>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</si>
  <si>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</si>
  <si>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</si>
  <si>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</si>
  <si>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</si>
  <si>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</si>
  <si>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</si>
  <si>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</si>
  <si>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</si>
  <si>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</si>
  <si>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</si>
  <si>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</si>
  <si>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</si>
  <si>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</si>
  <si>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</si>
  <si>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</si>
  <si>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</si>
  <si>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</si>
  <si>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</si>
  <si>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</si>
  <si>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</si>
  <si>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</si>
  <si>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</si>
  <si>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</si>
  <si>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</si>
  <si>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</si>
  <si>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</si>
  <si>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</si>
  <si>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</si>
  <si>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</si>
  <si>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</si>
  <si>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</si>
  <si>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</si>
  <si>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</si>
  <si>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</si>
  <si>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</si>
  <si>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</si>
  <si>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</si>
  <si>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</si>
  <si>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</si>
  <si>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</si>
  <si>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</si>
  <si>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</si>
  <si>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</si>
  <si>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</si>
  <si>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</si>
  <si>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</si>
  <si>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</si>
  <si>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</si>
  <si>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</si>
  <si>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</si>
  <si>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</si>
  <si>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</si>
  <si>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</si>
  <si>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</si>
  <si>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</si>
  <si>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</si>
  <si>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</si>
  <si>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</si>
  <si>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</si>
  <si>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</si>
  <si>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</si>
  <si>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</si>
  <si>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</si>
  <si>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</si>
  <si>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</si>
  <si>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</si>
  <si>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</si>
  <si>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</si>
  <si>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</si>
  <si>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</si>
  <si>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</si>
  <si>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</si>
  <si>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</si>
  <si>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</si>
  <si>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</si>
  <si>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</si>
  <si>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</si>
  <si>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</si>
  <si>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</si>
  <si>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</si>
  <si>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</si>
  <si>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</si>
  <si>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</si>
  <si>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</si>
  <si>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</si>
  <si>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</si>
  <si>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</si>
  <si>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</si>
  <si>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</si>
  <si>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</si>
  <si>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</si>
  <si>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</si>
  <si>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</si>
  <si>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</si>
  <si>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</si>
  <si>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</si>
  <si>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</si>
  <si>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</si>
  <si>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</si>
  <si>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</si>
  <si>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</si>
  <si>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</si>
  <si>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</si>
  <si>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</si>
  <si>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</si>
  <si>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</si>
  <si>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</si>
  <si>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</si>
  <si>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</si>
  <si>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</si>
  <si>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</si>
  <si>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</si>
  <si>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</si>
  <si>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</si>
  <si>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</si>
  <si>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</si>
  <si>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</si>
  <si>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</si>
  <si>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</si>
  <si>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</si>
  <si>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</si>
  <si>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</si>
  <si>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</si>
  <si>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</si>
  <si>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</si>
  <si>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</si>
  <si>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</si>
  <si>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</si>
  <si>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</si>
  <si>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</si>
  <si>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</si>
  <si>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</si>
  <si>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</si>
  <si>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</si>
  <si>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</si>
  <si>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</si>
  <si>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</si>
  <si>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</si>
  <si>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</si>
  <si>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</si>
  <si>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</si>
  <si>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</si>
  <si>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</si>
  <si>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</si>
  <si>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</si>
  <si>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</si>
  <si>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</si>
  <si>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</si>
  <si>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</si>
  <si>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</si>
  <si>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</si>
  <si>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</si>
  <si>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</si>
  <si>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</si>
  <si>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</si>
  <si>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</si>
  <si>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</si>
  <si>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</si>
  <si>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</si>
  <si>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</si>
  <si>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</si>
  <si>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</si>
  <si>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</si>
  <si>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</si>
  <si>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</si>
  <si>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</si>
  <si>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</si>
  <si>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</si>
  <si>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</si>
  <si>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</si>
  <si>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</si>
  <si>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</si>
  <si>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</si>
  <si>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</si>
  <si>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</si>
  <si>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</si>
  <si>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</si>
  <si>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</si>
  <si>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</si>
  <si>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</si>
  <si>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</si>
  <si>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</si>
  <si>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</si>
  <si>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</si>
  <si>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</si>
  <si>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</si>
  <si>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</si>
  <si>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</si>
  <si>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</si>
  <si>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</si>
  <si>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</si>
  <si>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</si>
  <si>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</si>
  <si>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</si>
  <si>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</si>
  <si>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</si>
  <si>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</si>
  <si>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</si>
  <si>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</si>
  <si>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</si>
  <si>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</si>
  <si>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</si>
  <si>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</si>
  <si>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</si>
  <si>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</si>
  <si>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</si>
  <si>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</si>
  <si>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</si>
  <si>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</si>
  <si>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</si>
  <si>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</si>
  <si>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</si>
  <si>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</si>
  <si>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</si>
  <si>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</si>
  <si>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</si>
  <si>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</si>
  <si>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</si>
  <si>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</si>
  <si>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</si>
  <si>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</si>
  <si>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</si>
  <si>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</si>
  <si>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</si>
  <si>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</si>
  <si>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</si>
  <si>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</si>
  <si>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</si>
  <si>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</si>
  <si>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</si>
  <si>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</si>
  <si>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</si>
  <si>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</si>
  <si>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</si>
  <si>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</si>
  <si>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</si>
  <si>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</si>
  <si>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</si>
  <si>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</si>
  <si>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</si>
  <si>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</si>
  <si>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</si>
  <si>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</si>
  <si>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</si>
  <si>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</si>
  <si>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</si>
  <si>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</si>
  <si>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</si>
  <si>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</si>
  <si>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</si>
  <si>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</si>
  <si>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</si>
  <si>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</si>
  <si>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</si>
  <si>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</si>
  <si>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</si>
  <si>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</si>
  <si>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</si>
  <si>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</si>
  <si>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</si>
  <si>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</si>
  <si>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</si>
  <si>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</si>
  <si>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</si>
  <si>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</si>
  <si>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</si>
  <si>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</si>
  <si>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</si>
  <si>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</si>
  <si>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</si>
  <si>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</si>
  <si>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</si>
  <si>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</si>
  <si>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</si>
  <si>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</si>
  <si>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</si>
  <si>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</si>
  <si>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</si>
  <si>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</si>
  <si>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</si>
  <si>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</si>
  <si>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</si>
  <si>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</si>
  <si>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</si>
  <si>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</si>
  <si>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</si>
  <si>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</si>
  <si>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</si>
  <si>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</si>
  <si>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</si>
  <si>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</si>
  <si>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</si>
  <si>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</si>
  <si>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</si>
  <si>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</si>
  <si>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</si>
  <si>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</si>
  <si>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</si>
  <si>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</si>
  <si>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</si>
  <si>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</si>
  <si>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</si>
  <si>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</si>
  <si>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</si>
  <si>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</si>
  <si>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</si>
  <si>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</si>
  <si>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</si>
  <si>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</si>
  <si>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</si>
  <si>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</si>
  <si>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</si>
  <si>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</si>
  <si>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</si>
  <si>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</si>
  <si>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</si>
  <si>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</si>
  <si>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</si>
  <si>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</si>
  <si>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</si>
  <si>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</si>
  <si>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</si>
  <si>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</si>
  <si>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</si>
  <si>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</si>
  <si>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</si>
  <si>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</si>
  <si>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</si>
  <si>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</si>
  <si>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</si>
  <si>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</si>
  <si>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</si>
  <si>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</si>
  <si>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</si>
  <si>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</si>
  <si>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</si>
  <si>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</si>
  <si>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</si>
  <si>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</si>
  <si>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</si>
  <si>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</si>
  <si>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</si>
  <si>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</si>
  <si>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</si>
  <si>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</si>
  <si>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</si>
  <si>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</si>
  <si>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</si>
  <si>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</si>
  <si>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</si>
  <si>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</si>
  <si>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</si>
  <si>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</si>
  <si>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</si>
  <si>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</si>
  <si>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</si>
  <si>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</si>
  <si>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</si>
  <si>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</si>
  <si>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</si>
  <si>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</si>
  <si>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</si>
  <si>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</si>
  <si>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</si>
  <si>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</si>
  <si>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</si>
  <si>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</si>
  <si>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</si>
  <si>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</si>
  <si>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</si>
  <si>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</si>
  <si>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</si>
  <si>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</si>
  <si>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</si>
  <si>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</si>
  <si>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</si>
  <si>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</si>
  <si>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</si>
  <si>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</si>
  <si>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</si>
  <si>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</si>
  <si>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</si>
  <si>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</si>
  <si>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</si>
  <si>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</si>
  <si>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</si>
  <si>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</si>
  <si>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</si>
  <si>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</si>
  <si>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</si>
  <si>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</si>
  <si>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</si>
  <si>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</si>
  <si>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</si>
  <si>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</si>
  <si>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</si>
  <si>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</si>
  <si>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</si>
  <si>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</si>
  <si>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</si>
  <si>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</si>
  <si>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</si>
  <si>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</si>
  <si>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</si>
  <si>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</si>
  <si>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</si>
  <si>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</si>
  <si>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</si>
  <si>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</si>
  <si>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</si>
  <si>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</si>
  <si>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</si>
  <si>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</si>
  <si>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</si>
  <si>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</si>
  <si>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</si>
  <si>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</si>
  <si>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</si>
  <si>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</si>
  <si>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</si>
  <si>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</si>
  <si>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</si>
  <si>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</si>
  <si>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</si>
  <si>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</si>
  <si>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</si>
  <si>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</si>
  <si>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</si>
  <si>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</si>
  <si>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</si>
  <si>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</si>
  <si>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</si>
  <si>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</si>
  <si>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</si>
  <si>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</si>
  <si>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</si>
  <si>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</si>
  <si>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</si>
  <si>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</si>
  <si>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</si>
  <si>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</si>
  <si>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</si>
  <si>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</si>
  <si>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</si>
  <si>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</si>
  <si>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</si>
  <si>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</si>
  <si>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</si>
  <si>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</si>
  <si>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</si>
  <si>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</si>
  <si>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</si>
  <si>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</si>
  <si>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</si>
  <si>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</si>
  <si>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</si>
  <si>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</si>
  <si>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</si>
  <si>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</si>
  <si>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</si>
  <si>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</si>
  <si>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</si>
  <si>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</si>
  <si>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</si>
  <si>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</si>
  <si>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</si>
  <si>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</si>
  <si>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</si>
  <si>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</si>
  <si>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</si>
  <si>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</si>
  <si>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</si>
  <si>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</si>
  <si>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</si>
  <si>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</si>
  <si>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</si>
  <si>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</si>
  <si>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</si>
  <si>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</si>
  <si>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</si>
  <si>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</si>
  <si>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</si>
  <si>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</si>
  <si>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</si>
  <si>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</si>
  <si>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</si>
  <si>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</si>
  <si>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</si>
  <si>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</si>
  <si>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</si>
  <si>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</si>
  <si>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</si>
  <si>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</si>
  <si>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</si>
  <si>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</si>
  <si>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</si>
  <si>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</si>
  <si>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</si>
  <si>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</si>
  <si>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</si>
  <si>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</si>
  <si>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</si>
  <si>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</si>
  <si>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</si>
  <si>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</si>
  <si>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</si>
  <si>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</si>
  <si>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</si>
  <si>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</si>
  <si>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</si>
  <si>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</si>
  <si>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</si>
  <si>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</si>
  <si>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</si>
  <si>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</si>
  <si>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</si>
  <si>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</si>
  <si>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</si>
  <si>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</si>
  <si>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</si>
  <si>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</si>
  <si>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</si>
  <si>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</si>
  <si>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</si>
  <si>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</si>
  <si>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</si>
  <si>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</si>
  <si>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</si>
  <si>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</si>
  <si>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</si>
  <si>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</si>
  <si>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</si>
  <si>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</si>
  <si>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</si>
  <si>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</si>
  <si>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</si>
  <si>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</si>
  <si>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</si>
  <si>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</si>
  <si>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</si>
  <si>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</si>
  <si>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</si>
  <si>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</si>
  <si>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</si>
  <si>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</si>
  <si>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</si>
  <si>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</si>
  <si>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</si>
  <si>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</si>
  <si>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</si>
  <si>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</si>
  <si>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</si>
  <si>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</si>
  <si>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</si>
  <si>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</si>
  <si>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</si>
  <si>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</si>
  <si>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</si>
  <si>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</si>
  <si>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</si>
  <si>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</si>
  <si>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</si>
  <si>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</si>
  <si>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</si>
  <si>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</si>
  <si>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</si>
  <si>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</si>
  <si>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</si>
  <si>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</si>
  <si>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</si>
  <si>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</si>
  <si>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</si>
  <si>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</si>
  <si>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</si>
  <si>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</si>
  <si>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</si>
  <si>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</si>
  <si>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</si>
  <si>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</si>
  <si>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</si>
  <si>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</si>
  <si>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</si>
  <si>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</si>
  <si>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</si>
  <si>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</si>
  <si>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</si>
  <si>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</si>
  <si>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</si>
  <si>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</si>
  <si>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</si>
  <si>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</si>
  <si>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</si>
  <si>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</si>
  <si>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</si>
  <si>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</si>
  <si>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</si>
  <si>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</si>
  <si>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</si>
  <si>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</si>
  <si>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</si>
  <si>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</si>
  <si>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</si>
  <si>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</si>
  <si>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</si>
  <si>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</si>
  <si>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</si>
  <si>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</si>
  <si>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</si>
  <si>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</si>
  <si>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</si>
  <si>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</si>
  <si>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</si>
  <si>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</si>
  <si>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</si>
  <si>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</si>
  <si>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</si>
  <si>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</si>
  <si>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</si>
  <si>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</si>
  <si>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</si>
  <si>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</si>
  <si>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</si>
  <si>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</si>
  <si>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</si>
  <si>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</si>
  <si>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</si>
  <si>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</si>
  <si>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</si>
  <si>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</si>
  <si>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</si>
  <si>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</si>
  <si>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</si>
  <si>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</si>
  <si>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</si>
  <si>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</si>
  <si>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</si>
  <si>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</si>
  <si>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</si>
  <si>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</si>
  <si>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</si>
  <si>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</si>
  <si>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</si>
  <si>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</si>
  <si>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</si>
  <si>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</si>
  <si>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</si>
  <si>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</si>
  <si>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</si>
  <si>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</si>
  <si>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</si>
  <si>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</si>
  <si>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</si>
  <si>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</si>
  <si>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</si>
  <si>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</si>
  <si>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</si>
  <si>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</si>
  <si>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</si>
  <si>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</si>
  <si>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</si>
  <si>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</si>
  <si>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</si>
  <si>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</si>
  <si>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</si>
  <si>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</si>
  <si>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</si>
  <si>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</si>
  <si>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</si>
  <si>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</si>
  <si>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</si>
  <si>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</si>
  <si>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</si>
  <si>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</si>
  <si>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</si>
  <si>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</si>
  <si>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</si>
  <si>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</si>
  <si>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</si>
  <si>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</si>
  <si>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</si>
  <si>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</si>
  <si>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</si>
  <si>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</si>
  <si>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</si>
  <si>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</si>
  <si>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</si>
  <si>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</si>
  <si>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</si>
  <si>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</si>
  <si>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</si>
  <si>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</si>
  <si>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</si>
  <si>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</si>
  <si>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</si>
  <si>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</si>
  <si>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</si>
  <si>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</si>
  <si>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</si>
  <si>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</si>
  <si>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</si>
  <si>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</si>
  <si>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</si>
  <si>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</si>
  <si>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</si>
  <si>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</si>
  <si>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</si>
  <si>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</si>
  <si>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</si>
  <si>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</si>
  <si>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</si>
  <si>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</si>
  <si>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</si>
  <si>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</si>
  <si>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</si>
  <si>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</si>
  <si>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</si>
  <si>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</si>
  <si>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</si>
  <si>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</si>
  <si>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</si>
  <si>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</si>
  <si>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</si>
  <si>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</si>
  <si>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</si>
  <si>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</si>
  <si>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</si>
  <si>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</si>
  <si>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</si>
  <si>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</si>
  <si>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</si>
  <si>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</si>
  <si>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</si>
  <si>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</si>
  <si>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</si>
  <si>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</si>
  <si>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</si>
  <si>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</si>
  <si>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</si>
  <si>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</si>
  <si>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</si>
  <si>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</si>
  <si>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</si>
  <si>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</si>
  <si>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</si>
  <si>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</si>
  <si>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</si>
  <si>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</si>
  <si>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</si>
  <si>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</si>
  <si>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</si>
  <si>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</si>
  <si>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</si>
  <si>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</si>
  <si>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</si>
  <si>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</si>
  <si>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</si>
  <si>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</si>
  <si>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</si>
  <si>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</si>
  <si>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</si>
  <si>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</si>
  <si>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</si>
  <si>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</si>
  <si>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</si>
  <si>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</si>
  <si>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</si>
  <si>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</si>
  <si>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</si>
  <si>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</si>
  <si>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</si>
  <si>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</si>
  <si>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</si>
  <si>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</si>
  <si>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</si>
  <si>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</si>
  <si>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</si>
  <si>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</si>
  <si>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</si>
  <si>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</si>
  <si>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</si>
  <si>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</si>
  <si>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</si>
  <si>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</si>
  <si>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</si>
  <si>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</si>
  <si>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</si>
  <si>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</si>
  <si>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</si>
  <si>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</si>
  <si>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</si>
  <si>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</si>
  <si>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</si>
  <si>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</si>
  <si>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</si>
  <si>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</si>
  <si>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</si>
  <si>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</si>
  <si>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</si>
  <si>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</si>
  <si>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</si>
  <si>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</si>
  <si>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</si>
  <si>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</si>
  <si>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</si>
  <si>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</si>
  <si>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</si>
  <si>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</si>
  <si>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</si>
  <si>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</si>
  <si>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</si>
  <si>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</si>
  <si>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</si>
  <si>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</si>
  <si>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</si>
  <si>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</si>
  <si>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</si>
  <si>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</si>
  <si>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</si>
  <si>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</si>
  <si>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</si>
  <si>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</si>
  <si>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</si>
  <si>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</si>
  <si>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</si>
  <si>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</si>
  <si>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</si>
  <si>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</si>
  <si>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</si>
  <si>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</si>
  <si>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</si>
  <si>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</si>
  <si>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</si>
  <si>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</si>
  <si>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</si>
  <si>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</si>
  <si>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</si>
  <si>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</si>
  <si>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</si>
  <si>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</si>
  <si>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</si>
  <si>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</si>
  <si>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</si>
  <si>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</si>
  <si>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</si>
  <si>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</si>
  <si>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</si>
  <si>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</si>
  <si>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</si>
  <si>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</si>
  <si>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</si>
  <si>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</si>
  <si>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</si>
  <si>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</si>
  <si>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</si>
  <si>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</si>
  <si>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</si>
  <si>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</si>
  <si>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</si>
  <si>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</si>
  <si>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</si>
  <si>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</si>
  <si>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</si>
  <si>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</si>
  <si>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</si>
  <si>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</si>
  <si>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</si>
  <si>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</si>
  <si>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</si>
  <si>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</si>
  <si>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</si>
  <si>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</si>
  <si>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</si>
  <si>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</si>
  <si>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</si>
  <si>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</si>
  <si>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</si>
  <si>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</si>
  <si>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</si>
  <si>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</si>
  <si>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</si>
  <si>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</si>
  <si>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</si>
  <si>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</si>
  <si>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</si>
  <si>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</si>
  <si>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</si>
  <si>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</si>
  <si>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</si>
  <si>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</si>
  <si>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</si>
  <si>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</si>
  <si>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</si>
  <si>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</si>
  <si>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</si>
  <si>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</si>
  <si>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</si>
  <si>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</si>
  <si>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</si>
  <si>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</si>
  <si>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</si>
  <si>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</si>
  <si>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</si>
  <si>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</si>
  <si>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</si>
  <si>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</si>
  <si>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</si>
  <si>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</si>
  <si>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</si>
  <si>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</si>
  <si>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</si>
  <si>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</si>
  <si>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</si>
  <si>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</si>
  <si>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</si>
  <si>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</si>
  <si>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</si>
  <si>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</si>
  <si>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</si>
  <si>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</si>
  <si>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</si>
  <si>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</si>
  <si>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</si>
  <si>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</si>
  <si>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</si>
  <si>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</si>
  <si>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</si>
  <si>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</si>
  <si>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</si>
  <si>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</si>
  <si>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</si>
  <si>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</si>
  <si>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</si>
  <si>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</si>
  <si>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</si>
  <si>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</si>
  <si>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</si>
  <si>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</si>
  <si>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</si>
  <si>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</si>
  <si>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</si>
  <si>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</si>
  <si>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</si>
  <si>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</si>
  <si>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</si>
  <si>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</si>
  <si>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</si>
  <si>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</si>
  <si>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</si>
  <si>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</si>
  <si>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</si>
  <si>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</si>
  <si>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</si>
  <si>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</si>
  <si>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</si>
  <si>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</si>
  <si>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</si>
  <si>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</si>
  <si>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</si>
  <si>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</si>
  <si>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</si>
  <si>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</si>
  <si>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</si>
  <si>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</si>
  <si>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</si>
  <si>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</si>
  <si>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</si>
  <si>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</si>
  <si>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</si>
  <si>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</si>
  <si>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</si>
  <si>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</si>
  <si>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</si>
  <si>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</si>
  <si>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</si>
  <si>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</si>
  <si>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</si>
  <si>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</si>
  <si>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</si>
  <si>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</si>
  <si>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</si>
  <si>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</si>
  <si>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</si>
  <si>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</si>
  <si>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</si>
  <si>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</si>
  <si>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</si>
  <si>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</si>
  <si>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</si>
  <si>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</si>
  <si>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</si>
  <si>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</si>
  <si>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</si>
  <si>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</si>
  <si>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</si>
  <si>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</si>
  <si>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</si>
  <si>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</si>
  <si>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</si>
  <si>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</si>
  <si>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</si>
  <si>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</si>
  <si>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</si>
  <si>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</si>
  <si>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</si>
  <si>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</si>
  <si>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</si>
  <si>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</si>
  <si>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</si>
  <si>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</si>
  <si>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</si>
  <si>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</si>
  <si>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</si>
  <si>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</si>
  <si>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</si>
  <si>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</si>
  <si>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</si>
  <si>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</si>
  <si>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</si>
  <si>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</si>
  <si>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</si>
  <si>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</si>
  <si>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</si>
  <si>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</si>
  <si>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</si>
  <si>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</si>
  <si>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</si>
  <si>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</si>
  <si>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</si>
  <si>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</si>
  <si>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</si>
  <si>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</si>
  <si>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</si>
  <si>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</si>
  <si>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</si>
  <si>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</si>
  <si>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</si>
  <si>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</si>
  <si>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</si>
  <si>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</si>
  <si>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</si>
  <si>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</si>
  <si>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</si>
  <si>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</si>
  <si>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</si>
  <si>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</si>
  <si>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</si>
  <si>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</si>
  <si>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</si>
  <si>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</si>
  <si>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</si>
  <si>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</si>
  <si>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</si>
  <si>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</si>
  <si>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</si>
  <si>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</si>
  <si>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</si>
  <si>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</si>
  <si>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</si>
  <si>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</si>
  <si>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</si>
  <si>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</si>
  <si>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</si>
  <si>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</si>
  <si>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</si>
  <si>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</si>
  <si>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</si>
  <si>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</si>
  <si>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</si>
  <si>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</si>
  <si>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</si>
  <si>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</si>
  <si>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</si>
  <si>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</si>
  <si>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</si>
  <si>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</si>
  <si>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</si>
  <si>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</si>
  <si>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</si>
  <si>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</si>
  <si>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</si>
  <si>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</si>
  <si>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</si>
  <si>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</si>
  <si>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</si>
  <si>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</si>
  <si>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</si>
  <si>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</si>
  <si>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</si>
  <si>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</si>
  <si>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</si>
  <si>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</si>
  <si>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</si>
  <si>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</si>
  <si>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</si>
  <si>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</si>
  <si>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</si>
  <si>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</si>
  <si>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</si>
  <si>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</si>
  <si>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</si>
  <si>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</si>
  <si>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</si>
  <si>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</si>
  <si>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</si>
  <si>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</si>
  <si>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</si>
  <si>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</si>
  <si>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</si>
  <si>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</si>
  <si>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</si>
  <si>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</si>
  <si>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</si>
  <si>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</si>
  <si>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</si>
  <si>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</si>
  <si>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</si>
  <si>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</si>
  <si>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</si>
  <si>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</si>
  <si>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</si>
  <si>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</si>
  <si>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</si>
  <si>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</si>
  <si>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</si>
  <si>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</si>
  <si>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</si>
  <si>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</si>
  <si>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</si>
  <si>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</si>
  <si>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</si>
  <si>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</si>
  <si>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</si>
  <si>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</si>
  <si>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</si>
  <si>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</si>
  <si>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</si>
  <si>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</si>
  <si>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</si>
  <si>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</si>
  <si>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</si>
  <si>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</si>
  <si>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</si>
  <si>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</si>
  <si>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</si>
  <si>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</si>
  <si>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</si>
  <si>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</si>
  <si>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</si>
  <si>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</si>
  <si>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</si>
  <si>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</si>
  <si>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</si>
  <si>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</si>
  <si>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</si>
  <si>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</si>
  <si>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</si>
  <si>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</si>
  <si>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</si>
  <si>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</si>
  <si>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</si>
  <si>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</si>
  <si>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</si>
  <si>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</si>
  <si>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</si>
  <si>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</si>
  <si>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</si>
  <si>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</si>
  <si>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</si>
  <si>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</si>
  <si>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</si>
  <si>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</si>
  <si>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</si>
  <si>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</si>
  <si>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</si>
  <si>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</si>
  <si>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</si>
  <si>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</si>
  <si>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</si>
  <si>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</si>
  <si>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</si>
  <si>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</si>
  <si>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</si>
  <si>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</si>
  <si>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</si>
  <si>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</si>
  <si>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</si>
  <si>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</si>
  <si>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</si>
  <si>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</si>
  <si>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</si>
  <si>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</si>
  <si>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</si>
  <si>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</si>
  <si>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</si>
  <si>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</si>
  <si>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</si>
  <si>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</si>
  <si>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</si>
  <si>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</si>
  <si>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</si>
  <si>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</si>
  <si>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</si>
  <si>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</si>
  <si>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</si>
  <si>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</si>
  <si>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</si>
  <si>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</si>
  <si>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</si>
  <si>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</si>
  <si>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</si>
  <si>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</si>
  <si>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</si>
  <si>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</si>
  <si>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</si>
  <si>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</si>
  <si>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</si>
  <si>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</si>
  <si>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</si>
  <si>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</si>
  <si>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</si>
  <si>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</si>
  <si>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</si>
  <si>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</si>
  <si>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</si>
  <si>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</si>
  <si>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</si>
  <si>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</si>
  <si>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</si>
  <si>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</si>
  <si>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</si>
  <si>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</si>
  <si>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</si>
  <si>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</si>
  <si>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</si>
  <si>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</si>
  <si>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</si>
  <si>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</si>
  <si>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</si>
  <si>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</si>
  <si>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</si>
  <si>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</si>
  <si>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</si>
  <si>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</si>
  <si>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</si>
  <si>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</si>
  <si>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</si>
  <si>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</si>
  <si>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</si>
  <si>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</si>
  <si>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</si>
  <si>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</si>
  <si>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</si>
  <si>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</si>
  <si>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</si>
  <si>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</si>
  <si>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</si>
  <si>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</si>
  <si>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</si>
  <si>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</si>
  <si>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</si>
  <si>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</si>
  <si>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</si>
  <si>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</si>
  <si>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</si>
  <si>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</si>
  <si>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</si>
  <si>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</si>
  <si>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</si>
  <si>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</si>
  <si>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</si>
  <si>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</si>
  <si>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</si>
  <si>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</si>
  <si>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</si>
  <si>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</si>
  <si>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</si>
  <si>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</si>
  <si>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</si>
  <si>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</si>
  <si>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</si>
  <si>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</si>
  <si>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</si>
  <si>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</si>
  <si>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</si>
  <si>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</si>
  <si>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</si>
  <si>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</si>
  <si>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</si>
  <si>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</si>
  <si>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</si>
  <si>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</si>
  <si>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</si>
  <si>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</si>
  <si>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</si>
  <si>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</si>
  <si>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</si>
  <si>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</si>
  <si>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</si>
  <si>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</si>
  <si>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</si>
  <si>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</si>
  <si>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</si>
  <si>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</si>
  <si>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</si>
  <si>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</si>
  <si>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</si>
  <si>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</si>
  <si>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</si>
  <si>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</si>
  <si>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</si>
  <si>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</si>
  <si>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</si>
  <si>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</si>
  <si>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</si>
  <si>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</si>
  <si>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</si>
  <si>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</si>
  <si>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</si>
  <si>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</si>
  <si>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</si>
  <si>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</si>
  <si>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</si>
  <si>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</si>
  <si>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</si>
  <si>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</si>
  <si>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</si>
  <si>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</si>
  <si>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</si>
  <si>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</si>
  <si>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</si>
  <si>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</si>
  <si>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</si>
  <si>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</si>
  <si>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</si>
  <si>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</si>
  <si>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</si>
  <si>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</si>
  <si>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</si>
  <si>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</si>
  <si>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</si>
  <si>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</si>
  <si>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</si>
  <si>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</si>
  <si>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</si>
  <si>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</si>
  <si>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</si>
  <si>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</si>
  <si>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</si>
  <si>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</si>
  <si>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</si>
  <si>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</si>
  <si>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</si>
  <si>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</si>
  <si>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</si>
  <si>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</si>
  <si>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</si>
  <si>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</si>
  <si>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</si>
  <si>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</si>
  <si>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</si>
  <si>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</si>
  <si>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</si>
  <si>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</si>
  <si>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</si>
  <si>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PCM-20251129-00000407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</si>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</sst>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327.42604143518838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45990.374467361115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45990.374467361115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45990.374467361115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45990.374467361115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45990.374467361115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45990.374467361115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45990.374467361115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45990.374467361115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45990.374467361115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45990.374467361115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45990.374467361115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45990.374467361115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45990.374467361115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45990.374467361115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45990.374467361115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45990.374467361115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45990.374467361115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45990.374467361115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45990.374467361115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45990.374467361115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45990.374467361115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45990.374467361115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45990.374467361115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45990.374467361115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45990.374467361115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45990.374467361115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45990.374467361115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45990.374467361115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45990.374467361115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45990.374467361115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45990.374467361115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45990.374467361115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45990.374467361115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45990.374467361115</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165.37462939815305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5.9870483796330518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9.0659490742837079E-2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3.3599305555981118E-2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45990.374467361115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45990.374467361115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45990.374467361115</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45990.374467361115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45990.374467361115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45990.374467361115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45990.374467361115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45990.374467361115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45990.374467361115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45990.374467361115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45990.374467361115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45990.374467361115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45990.374467361115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45990.374467361115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45990.374467361115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45990.374467361115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45990.374467361115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45990.374467361115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45990.374467361115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45990.374467361115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45990.374467361115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45990.374467361115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45990.374467361115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45990.374467361115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45990.374467361115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45990.374467361115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45990.374467361115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45990.374467361115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45990.374467361115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45990.374467361115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45990.374467361115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45990.374467361115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45990.374467361115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45990.374467361115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45990.374467361115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45990.374467361115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45990.374467361115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45990.374467361115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45990.374467361115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45990.374467361115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45990.374467361115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45990.374467361115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45990.374467361115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45990.374467361115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45990.374467361115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45990.374467361115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45990.374467361115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45990.374467361115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45990.374467361115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45990.374467361115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45990.374467361115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45990.374467361115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45990.374467361115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45990.374467361115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45990.374467361115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45990.374467361115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45990.374467361115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45990.374467361115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45990.374467361115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45990.374467361115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45990.374467361115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45990.374467361115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45990.374467361115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45990.374467361115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45990.374467361115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45990.374467361115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45990.374467361115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45990.374467361115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45990.374467361115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45990.374467361115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45990.374467361115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45990.374467361115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45990.374467361115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45990.374467361115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45990.374467361115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45990.374467361115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45990.374467361115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45990.374467361115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45990.374467361115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45990.374467361115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45990.374467361115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45990.374467361115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45990.374467361115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45990.374467361115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45990.374467361115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45990.374467361115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45990.374467361115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45990.374467361115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45990.374467361115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45990.374467361115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45990.374467361115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45990.374467361115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45990.374467361115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45990.374467361115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45990.374467361115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45990.374467361115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45990.374467361115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45990.374467361115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45990.374467361115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45990.374467361115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45990.374467361115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45990.374467361115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45990.374467361115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45990.374467361115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45990.374467361115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45990.374467361115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45990.374467361115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45990.374467361115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45990.374467361115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45990.374467361115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45990.374467361115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45990.374467361115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45990.374467361115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45990.374467361115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45990.374467361115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45990.374467361115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45990.374467361115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45990.374467361115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45990.374467361115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45990.374467361115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45990.374467361115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45990.374467361115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45990.374467361115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45990.374467361115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45990.374467361115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45990.374467361115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45990.374467361115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45990.374467361115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45990.374467361115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45990.374467361115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45990.374467361115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45990.374467361115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45990.374467361115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45990.374467361115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45990.374467361115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45990.374467361115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45990.374467361115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45990.374467361115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45990.374467361115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45990.374467361115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45990.374467361115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45990.374467361115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45990.374467361115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45990.374467361115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45990.374467361115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45990.374467361115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45990.374467361115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45990.374467361115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45990.374467361115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45990.374467361115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45990.374467361115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45990.374467361115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45990.374467361115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45990.374467361115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45990.374467361115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45990.374467361115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45990.374467361115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45990.374467361115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45990.374467361115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45990.374467361115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45990.374467361115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45990.374467361115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45990.374467361115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45990.374467361115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45990.374467361115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45990.374467361115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45990.374467361115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45990.374467361115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45990.374467361115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45990.374467361115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45990.374467361115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45990.374467361115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45990.374467361115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45990.374467361115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45990.374467361115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45990.374467361115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45990.374467361115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45990.374467361115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45990.374467361115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45990.374467361115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45990.374467361115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45990.374467361115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45990.374467361115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45990.374467361115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45990.374467361115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45990.374467361115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45990.374467361115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45990.374467361115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45990.374467361115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45990.374467361115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45990.374467361115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45990.374467361115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45990.374467361115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45990.374467361115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45990.374467361115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45990.374467361115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45990.374467361115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45990.374467361115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45990.374467361115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45990.374467361115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45990.374467361115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45990.374467361115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45990.374467361115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45990.374467361115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45990.374467361115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45990.374467361115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45990.374467361115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45990.374467361115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45990.374467361115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45990.374467361115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45990.374467361115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45990.374467361115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45990.374467361115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45990.374467361115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45990.374467361115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45990.374467361115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45990.374467361115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45990.374467361115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45990.374467361115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45990.374467361115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45990.374467361115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45990.374467361115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45990.374467361115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45990.374467361115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45990.374467361115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45990.374467361115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45990.374467361115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45990.374467361115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45990.374467361115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45990.374467361115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45990.374467361115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45990.374467361115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45990.374467361115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45990.374467361115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45990.374467361115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45990.374467361115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45990.374467361115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45990.374467361115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45990.374467361115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45990.374467361115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45990.374467361115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45990.374467361115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45990.374467361115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45990.374467361115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45990.374467361115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45990.374467361115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45990.374467361115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45990.374467361115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45990.374467361115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45990.374467361115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45990.374467361115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45990.374467361115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45990.374467361115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45990.374467361115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45990.374467361115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45990.374467361115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45990.374467361115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45990.374467361115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45990.374467361115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45990.374467361115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45990.374467361115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45990.374467361115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45990.374467361115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45990.374467361115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45990.374467361115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45990.374467361115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45990.374467361115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45990.374467361115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45990.374467361115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45990.374467361115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45990.374467361115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45990.374467361115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45990.374467361115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45990.374467361115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45990.374467361115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45990.374467361115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45990.374467361115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45990.374467361115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45990.374467361115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45990.374467361115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45990.374467361115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45990.374467361115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45990.374467361115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45990.374467361115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45990.374467361115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45990.374467361115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45990.374467361115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45990.374467361115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45990.374467361115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45990.374467361115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45990.374467361115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45990.374467361115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45990.374467361115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45990.374467361115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45990.374467361115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45990.374467361115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45990.374467361115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45990.374467361115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45990.374467361115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45990.374467361115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45990.374467361115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45990.374467361115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45990.374467361115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45990.374467361115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45990.374467361115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45990.374467361115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45990.374467361115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45990.374467361115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45990.374467361115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45990.374467361115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45990.374467361115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45990.374467361115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45990.374467361115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45990.374467361115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45990.374467361115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45990.374467361115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45990.374467361115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45990.374467361115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45990.374467361115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45990.374467361115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45990.374467361115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45990.374467361115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45990.374467361115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45990.374467361115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45990.374467361115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45990.374467361115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45990.374467361115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45990.374467361115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45990.374467361115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45990.374467361115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45990.374467361115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45990.374467361115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45990.374467361115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45990.374467361115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45990.374467361115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45990.374467361115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45990.374467361115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45990.374467361115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45990.374467361115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45990.374467361115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45990.374467361115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45990.374467361115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45990.374467361115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45990.374467361115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45990.374467361115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45990.374467361115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45990.374467361115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45990.374467361115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45990.374467361115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45990.374467361115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45990.374467361115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45990.374467361115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45990.374467361115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45990.374467361115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45990.374467361115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45990.374467361115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45990.374467361115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45990.374467361115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45990.374467361115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45990.374467361115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45990.374467361115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45990.374467361115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45990.374467361115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45990.374467361115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45990.374467361115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45990.374467361115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45990.374467361115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45990.374467361115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45990.374467361115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45990.374467361115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45990.374467361115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45990.374467361115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45990.374467361115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45990.374467361115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45990.374467361115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45990.374467361115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45990.374467361115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45990.374467361115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45990.374467361115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45990.374467361115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45990.374467361115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45990.374467361115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45990.374467361115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45990.374467361115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45990.374467361115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45990.374467361115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45990.374467361115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45990.374467361115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45990.374467361115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45990.374467361115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45990.374467361115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45990.374467361115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45990.374467361115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45990.374467361115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45990.374467361115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45990.374467361115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45990.374467361115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45990.374467361115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45990.374467361115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45990.374467361115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45990.374467361115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45990.374467361115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45990.374467361115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45990.374467361115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45990.374467361115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45990.374467361115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45990.374467361115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45990.374467361115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45990.374467361115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45990.374467361115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45990.374467361115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45990.374467361115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45990.374467361115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45990.374467361115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45990.374467361115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45990.374467361115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45990.374467361115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45990.374467361115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45990.374467361115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45990.374467361115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45990.374467361115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45990.374467361115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45990.374467361115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45990.374467361115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45990.374467361115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45990.374467361115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45990.374467361115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45990.374467361115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45990.374467361115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45990.374467361115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45990.374467361115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45990.374467361115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45990.374467361115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45990.374467361115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45990.374467361115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45990.374467361115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45990.374467361115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45990.374467361115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45990.374467361115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45990.374467361115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45990.374467361115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45990.374467361115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45990.374467361115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45990.374467361115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45990.374467361115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45990.374467361115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45990.374467361115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45990.374467361115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45990.374467361115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45990.374467361115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45990.374467361115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45990.374467361115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45990.374467361115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45990.374467361115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45990.374467361115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45990.374467361115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45990.374467361115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45990.374467361115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45990.374467361115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45990.374467361115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45990.374467361115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45990.374467361115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45990.374467361115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45990.374467361115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45990.374467361115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45990.374467361115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45990.374467361115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45990.374467361115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45990.374467361115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45990.374467361115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45990.374467361115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45990.374467361115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45990.374467361115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45990.374467361115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45990.374467361115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45990.374467361115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45990.374467361115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45990.374467361115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45990.374467361115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45990.374467361115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45990.374467361115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45990.374467361115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45990.374467361115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45990.374467361115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45990.374467361115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45990.374467361115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45990.374467361115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45990.374467361115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45990.374467361115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45990.374467361115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45990.374467361115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45990.374467361115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45990.374467361115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45990.374467361115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45990.374467361115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45990.374467361115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45990.374467361115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45990.374467361115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45990.374467361115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45990.374467361115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45990.374467361115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45990.374467361115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45990.374467361115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45990.374467361115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45990.374467361115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45990.374467361115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45990.374467361115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45990.374467361115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45990.374467361115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45990.374467361115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45990.374467361115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45990.374467361115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45990.374467361115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45990.374467361115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45990.374467361115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45990.374467361115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45990.374467361115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45990.374467361115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45990.374467361115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45990.374467361115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45990.374467361115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45990.374467361115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45990.374467361115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45990.374467361115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45990.374467361115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45990.374467361115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45990.374467361115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45990.374467361115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45990.374467361115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45990.374467361115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45990.374467361115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45990.374467361115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45990.374467361115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45990.374467361115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45990.374467361115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45990.374467361115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45990.374467361115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45990.374467361115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45990.374467361115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45990.374467361115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45990.374467361115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45990.374467361115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45990.374467361115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45990.374467361115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45990.374467361115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45990.374467361115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45990.374467361115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45990.374467361115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45990.374467361115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45990.374467361115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45990.374467361115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45990.374467361115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45990.374467361115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45990.374467361115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45990.374467361115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45990.374467361115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45990.374467361115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45990.374467361115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45990.374467361115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45990.374467361115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45990.374467361115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45990.374467361115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45990.374467361115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45990.374467361115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45990.374467361115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45990.374467361115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45990.374467361115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45990.374467361115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45990.374467361115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45990.374467361115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45990.374467361115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45990.374467361115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45990.374467361115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45990.374467361115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45990.374467361115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45990.374467361115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45990.374467361115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45990.374467361115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45990.374467361115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45990.374467361115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45990.374467361115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45990.374467361115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45990.374467361115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45990.374467361115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45990.374467361115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45990.374467361115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45990.374467361115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45990.374467361115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45990.374467361115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45990.374467361115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45990.374467361115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45990.374467361115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45990.374467361115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45990.374467361115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45990.374467361115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45990.374467361115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45990.374467361115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45990.374467361115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45990.374467361115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45990.374467361115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45990.374467361115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45990.374467361115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45990.374467361115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45990.374467361115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45990.374467361115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45990.374467361115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45990.374467361115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45990.374467361115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45990.374467361115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45990.374467361115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45990.374467361115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45990.374467361115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45990.374467361115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45990.374467361115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45990.374467361115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45990.374467361115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45990.374467361115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45990.374467361115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45990.374467361115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45990.374467361115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45990.374467361115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45990.374467361115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45990.374467361115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45990.374467361115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45990.374467361115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45990.374467361115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45990.374467361115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45990.374467361115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45990.374467361115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45990.374467361115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45990.374467361115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45990.374467361115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45990.374467361115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45990.374467361115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45990.374467361115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45990.374467361115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45990.374467361115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45990.374467361115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45990.374467361115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45990.374467361115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45990.374467361115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45990.374467361115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45990.374467361115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45990.374467361115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45990.374467361115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45990.374467361115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45990.374467361115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45990.374467361115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45990.374467361115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45990.374467361115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45990.374467361115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45990.374467361115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45990.374467361115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45990.374467361115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45990.374467361115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45990.374467361115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45990.374467361115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45990.374467361115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45990.374467361115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45990.374467361115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45990.374467361115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45990.374467361115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45990.374467361115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45990.374467361115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45990.374467361115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45990.374467361115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45990.374467361115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45990.374467361115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45990.374467361115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45990.374467361115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45990.374467361115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45990.374467361115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45990.374467361115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45990.374467361115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45990.374467361115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45990.374467361115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45990.374467361115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45990.374467361115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45990.374467361115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45990.374467361115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45990.374467361115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45990.374467361115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45990.374467361115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45990.374467361115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45990.374467361115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45990.374467361115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45990.374467361115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45990.374467361115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45990.374467361115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45990.374467361115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45990.374467361115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45990.374467361115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45990.374467361115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45990.374467361115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45990.374467361115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45990.374467361115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45990.374467361115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45990.374467361115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45990.374467361115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45990.374467361115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45990.374467361115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45990.374467361115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45990.374467361115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45990.374467361115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45990.374467361115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45990.374467361115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45990.374467361115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45990.374467361115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45990.374467361115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45990.374467361115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45990.374467361115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45990.374467361115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45990.374467361115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45990.374467361115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45990.374467361115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45990.374467361115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45990.374467361115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45990.374467361115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45990.374467361115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45990.374467361115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45990.374467361115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45990.374467361115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45990.374467361115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45990.374467361115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45990.374467361115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45990.374467361115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45990.374467361115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45990.374467361115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45990.374467361115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45990.374467361115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45990.374467361115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45990.374467361115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45990.374467361115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45990.374467361115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45990.374467361115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45990.374467361115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45990.374467361115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45990.374467361115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45990.374467361115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45990.374467361115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45990.374467361115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45990.374467361115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45990.374467361115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45990.374467361115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45990.374467361115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45990.374467361115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45990.374467361115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45990.374467361115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45990.374467361115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45990.374467361115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45990.374467361115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45990.374467361115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45990.374467361115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45990.374467361115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45990.374467361115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45990.374467361115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45990.374467361115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45990.374467361115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45990.374467361115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45990.374467361115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45990.374467361115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45990.374467361115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45990.374467361115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45990.374467361115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45990.374467361115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45990.374467361115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45990.374467361115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45990.374467361115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45990.374467361115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45990.374467361115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45990.374467361115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45990.374467361115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45990.374467361115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45990.374467361115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45990.374467361115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45990.374467361115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45990.374467361115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45990.374467361115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45990.374467361115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45990.374467361115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45990.374467361115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45990.374467361115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45990.374467361115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45990.374467361115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45990.374467361115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45990.374467361115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45990.374467361115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45990.374467361115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45990.374467361115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45990.374467361115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45990.374467361115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45990.374467361115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45990.374467361115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45990.374467361115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45990.374467361115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45990.374467361115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45990.374467361115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45990.374467361115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45990.374467361115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45990.374467361115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45990.374467361115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45990.374467361115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45990.374467361115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45990.374467361115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45990.374467361115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45990.374467361115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45990.374467361115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45990.374467361115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45990.374467361115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45990.374467361115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45990.374467361115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45990.374467361115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45990.374467361115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45990.374467361115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45990.374467361115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45990.374467361115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45990.374467361115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45990.374467361115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45990.374467361115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45990.374467361115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45990.374467361115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45990.374467361115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45990.374467361115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45990.374467361115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45990.374467361115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45990.374467361115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45990.374467361115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45990.374467361115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45990.374467361115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45990.374467361115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45990.374467361115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45990.374467361115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45990.374467361115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45990.374467361115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45990.374467361115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45990.374467361115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45990.374467361115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45990.374467361115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45990.374467361115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45990.374467361115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45990.374467361115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45990.374467361115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45990.374467361115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45990.374467361115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45990.374467361115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45990.374467361115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45990.374467361115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45990.374467361115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45990.374467361115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45990.374467361115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45990.374467361115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45990.374467361115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45990.374467361115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45990.374467361115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45990.374467361115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45990.374467361115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45990.374467361115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45990.374467361115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45990.374467361115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45990.374467361115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45990.374467361115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45990.374467361115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45990.374467361115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45990.374467361115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45990.374467361115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45990.374467361115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45990.374467361115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45990.374467361115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45990.374467361115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45990.374467361115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45990.374467361115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45990.374467361115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45990.374467361115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45990.374467361115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45990.374467361115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45990.374467361115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45990.374467361115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45990.374467361115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45990.374467361115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45990.374467361115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45990.374467361115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45990.374467361115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45990.374467361115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45990.374467361115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45990.374467361115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45990.374467361115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45990.374467361115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45990.374467361115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45990.374467361115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45990.374467361115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45990.374467361115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45990.374467361115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45990.374467361115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45990.374467361115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45990.374467361115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45990.374467361115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45990.374467361115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45990.374467361115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45990.374467361115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45990.374467361115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45990.374467361115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45990.374467361115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45990.374467361115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45990.374467361115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45990.374467361115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45990.374467361115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45990.374467361115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45990.374467361115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45990.374467361115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45990.374467361115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45990.374467361115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45990.374467361115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45990.374467361115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45990.374467361115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45990.374467361115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45990.374467361115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45990.374467361115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45990.374467361115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45990.374467361115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45990.374467361115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45990.374467361115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45990.374467361115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45990.374467361115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45990.374467361115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45990.374467361115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45990.374467361115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45990.374467361115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45990.374467361115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45990.374467361115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45990.374467361115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45990.374467361115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45990.374467361115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45990.374467361115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45990.374467361115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45990.374467361115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45990.374467361115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45990.374467361115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45990.374467361115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45990.374467361115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45990.374467361115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45990.374467361115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45990.374467361115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45990.374467361115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45990.374467361115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45990.374467361115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45990.374467361115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45990.374467361115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45990.374467361115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45990.374467361115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45990.374467361115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45990.374467361115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45990.374467361115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45990.374467361115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45990.374467361115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45990.374467361115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45990.374467361115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45990.374467361115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45990.374467361115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45990.374467361115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45990.374467361115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45990.374467361115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45990.374467361115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45990.374467361115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45990.374467361115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45990.374467361115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45990.374467361115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45990.374467361115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45990.374467361115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45990.374467361115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45990.374467361115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45990.374467361115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45990.374467361115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45990.374467361115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45990.374467361115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45990.374467361115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45990.374467361115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45990.374467361115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45990.374467361115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45990.374467361115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45990.374467361115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45990.374467361115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45990.374467361115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45990.374467361115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45990.374467361115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45990.374467361115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45990.374467361115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45990.374467361115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45990.374467361115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45990.374467361115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45990.374467361115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45990.374467361115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45990.374467361115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45990.374467361115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45990.374467361115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45990.374467361115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45990.374467361115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45990.374467361115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45990.374467361115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45990.374467361115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45990.374467361115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45990.374467361115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45990.374467361115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45990.374467361115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45990.374467361115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45990.374467361115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45990.374467361115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45990.374467361115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45990.374467361115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45990.374467361115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45990.374467361115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45990.374467361115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45990.374467361115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45990.374467361115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45990.374467361115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45990.374467361115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45990.374467361115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45990.374467361115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45990.374467361115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45990.374467361115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45990.374467361115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45990.374467361115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45990.374467361115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45990.374467361115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45990.374467361115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45990.374467361115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45990.374467361115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45990.374467361115</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286.89374976851832</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0.18280069444881519</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1.4050694444449618E-2</v>
      </c>
      <c r="H4" s="92">
        <v>45990.084930555553</v>
      </c>
      <c r="I4" s="110" t="str">
        <f>IFERROR(VLOOKUP(D4,DB!A:F,6,0),"")</f>
        <v>SCECO</v>
      </c>
      <c r="J4" s="110" t="str">
        <f>IFERROR(VLOOKUP(D4,DB!A:G,7,0),"")</f>
        <v>Dead</v>
      </c>
      <c r="K4" s="94" t="s">
        <v>39204</v>
      </c>
      <c r="L4" s="88" t="str">
        <f>IFERROR(VLOOKUP(D4,DB!A:I,9,0),"")</f>
        <v>Latis</v>
      </c>
    </row>
    <row r="5" spans="1:16" ht="15" customHeight="1">
      <c r="A5" s="110" t="s">
        <v>39205</v>
      </c>
      <c r="B5" s="110" t="str">
        <f>IFERROR(VLOOKUP(D5,DB!A:K,11,0),"")</f>
        <v>R4</v>
      </c>
      <c r="C5" s="90">
        <v>5</v>
      </c>
      <c r="D5" s="88" t="s">
        <v>30598</v>
      </c>
      <c r="E5" s="91" t="s">
        <v>39185</v>
      </c>
      <c r="F5" s="92">
        <v>45990.362500000003</v>
      </c>
      <c r="G5" s="93">
        <f t="shared" ca="1" si="0"/>
        <v>1.1967361111601349E-2</v>
      </c>
      <c r="H5" s="92">
        <v>45990.355462962965</v>
      </c>
      <c r="I5" s="110" t="str">
        <f>IFERROR(VLOOKUP(D5,DB!A:F,6,0),"")</f>
        <v>SCECO</v>
      </c>
      <c r="J5" s="110" t="str">
        <f>IFERROR(VLOOKUP(D5,DB!A:G,7,0),"")</f>
        <v>Vandalized</v>
      </c>
      <c r="K5" s="94" t="s">
        <v>39206</v>
      </c>
      <c r="L5" s="88" t="str">
        <f>IFERROR(VLOOKUP(D5,DB!A:I,9,0),"")</f>
        <v>Latis</v>
      </c>
    </row>
    <row r="6" spans="1:16" ht="15" customHeight="1">
      <c r="A6" s="110"/>
      <c r="B6" s="110" t="str">
        <f>IFERROR(VLOOKUP(D6,DB!A:K,11,0),"")</f>
        <v/>
      </c>
      <c r="C6" s="90"/>
      <c r="D6" s="88"/>
      <c r="E6" s="91"/>
      <c r="F6" s="92"/>
      <c r="G6" s="93">
        <f t="shared" ca="1" si="0"/>
        <v>45990.374467361115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45990.374467361115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45990.374467361115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45990.374467361115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45990.374467361115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45990.374467361115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45990.374467361115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45990.374467361115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45990.374467361115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45990.374467361115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45990.374467361115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45990.374467361115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45990.374467361115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45990.374467361115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45990.374467361115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45990.374467361115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45990.374467361115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45990.374467361115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45990.374467361115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45990.374467361115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45990.374467361115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45990.374467361115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45990.374467361115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45990.374467361115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45990.374467361115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45990.374467361115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45990.374467361115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45990.374467361115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45990.374467361115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45990.374467361115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45990.374467361115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45990.374467361115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45990.374467361115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45990.374467361115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45990.374467361115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45990.374467361115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45990.374467361115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45990.374467361115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45990.374467361115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45990.374467361115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45990.374467361115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45990.374467361115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45990.374467361115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45990.374467361115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45990.374467361115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45990.374467361115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45990.374467361115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45990.374467361115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45990.374467361115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45990.374467361115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45990.374467361115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45990.374467361115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45990.374467361115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45990.374467361115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45990.374467361115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45990.374467361115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45990.374467361115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45990.374467361115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45990.374467361115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45990.374467361115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45990.374467361115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45990.374467361115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45990.374467361115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45990.374467361115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45990.374467361115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45990.374467361115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45990.374467361115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45990.374467361115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45990.374467361115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45990.374467361115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45990.374467361115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45990.374467361115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45990.374467361115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45990.374467361115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45990.374467361115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45990.374467361115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45990.374467361115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45990.374467361115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45990.374467361115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45990.374467361115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45990.374467361115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45990.374467361115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45990.374467361115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45990.374467361115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45990.374467361115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45990.374467361115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45990.374467361115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45990.374467361115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45990.374467361115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45990.374467361115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45990.374467361115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45990.374467361115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45990.374467361115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45990.374467361115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45990.374467361115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45990.374467361115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45990.374467361115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45990.374467361115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45990.374467361115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45990.374467361115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45990.374467361115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45990.374467361115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45990.374467361115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45990.374467361115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45990.374467361115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45990.374467361115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45990.374467361115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45990.374467361115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45990.374467361115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45990.374467361115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45990.374467361115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45990.374467361115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45990.374467361115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45990.374467361115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45990.374467361115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45990.374467361115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45990.374467361115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45990.374467361115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45990.374467361115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45990.374467361115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45990.374467361115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45990.374467361115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45990.374467361115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45990.374467361115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45990.374467361115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45990.374467361115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45990.374467361115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45990.374467361115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45990.374467361115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45990.374467361115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45990.374467361115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45990.374467361115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45990.374467361115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45990.374467361115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45990.374467361115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45990.374467361115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45990.374467361115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45990.374467361115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45990.374467361115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45990.374467361115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45990.374467361115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45990.374467361115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45990.374467361115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45990.374467361115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45990.374467361115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45990.374467361115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45990.374467361115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45990.374467361115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45990.374467361115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45990.374467361115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45990.374467361115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45990.374467361115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45990.374467361115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45990.374467361115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45990.374467361115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45990.374467361115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45990.374467361115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45990.374467361115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45990.374467361115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45990.374467361115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45990.374467361115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45990.374467361115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45990.374467361115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45990.374467361115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45990.374467361115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45990.374467361115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45990.374467361115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45990.374467361115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45990.374467361115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45990.374467361115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45990.374467361115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45990.374467361115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45990.374467361115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45990.374467361115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45990.374467361115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45990.374467361115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45990.374467361115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45990.374467361115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45990.374467361115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45990.374467361115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45990.374467361115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45990.374467361115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45990.374467361115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45990.374467361115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45990.374467361115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45990.374467361115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45990.374467361115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45990.374467361115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45990.374467361115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45990.374467361115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45990.374467361115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45990.374467361115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45990.374467361115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45990.374467361115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45990.374467361115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45990.374467361115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45990.374467361115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45990.374467361115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45990.374467361115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45990.374467361115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45990.374467361115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45990.374467361115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45990.374467361115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45990.374467361115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45990.374467361115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45990.374467361115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45990.374467361115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45990.374467361115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45990.374467361115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45990.374467361115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45990.374467361115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45990.374467361115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45990.374467361115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45990.374467361115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45990.374467361115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45990.374467361115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45990.374467361115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45990.374467361115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45990.374467361115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45990.374467361115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45990.374467361115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45990.374467361115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45990.374467361115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45990.374467361115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45990.374467361115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45990.374467361115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45990.374467361115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45990.374467361115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45990.374467361115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45990.374467361115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45990.374467361115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45990.374467361115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45990.374467361115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45990.374467361115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45990.374467361115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45990.374467361115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45990.374467361115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45990.374467361115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45990.374467361115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45990.374467361115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45990.374467361115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45990.374467361115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45990.374467361115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45990.374467361115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45990.374467361115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45990.374467361115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45990.374467361115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45990.374467361115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45990.374467361115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45990.374467361115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45990.374467361115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45990.374467361115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45990.374467361115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45990.374467361115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45990.374467361115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45990.374467361115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45990.374467361115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45990.374467361115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45990.374467361115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45990.374467361115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45990.374467361115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45990.374467361115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45990.374467361115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45990.374467361115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45990.374467361115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45990.374467361115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45990.374467361115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45990.374467361115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45990.374467361115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45990.374467361115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45990.374467361115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45990.374467361115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45990.374467361115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45990.374467361115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45990.374467361115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45990.374467361115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45990.374467361115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45990.374467361115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45990.374467361115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45990.374467361115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45990.374467361115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45990.374467361115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45990.374467361115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45990.374467361115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45990.374467361115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45990.374467361115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45990.374467361115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45990.374467361115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45990.374467361115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45990.374467361115</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E14" sqref="E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98.542407175926201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64.185590046297875</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41.713356250002107</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9.001168750000943</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0.42255763889261289</v>
      </c>
      <c r="H6" s="38">
        <v>45989.971354166664</v>
      </c>
      <c r="I6" s="37" t="str">
        <f>IFERROR(VLOOKUP(D6,DB!A:F,6,0),"")</f>
        <v>SCECO</v>
      </c>
      <c r="J6" s="37" t="str">
        <f>IFERROR(VLOOKUP(D6,DB!A:G,7,0),"")</f>
        <v>Dead</v>
      </c>
      <c r="K6" s="37" t="s">
        <v>39216</v>
      </c>
      <c r="L6" s="37" t="str">
        <f>IFERROR(VLOOKUP(D6,DB!A:I,9,0),"")</f>
        <v>Latis</v>
      </c>
    </row>
    <row r="7" spans="1:13">
      <c r="A7" s="37"/>
      <c r="B7" s="37" t="str">
        <f>IFERROR(VLOOKUP(D7,DB!A:K,11,0),"")</f>
        <v/>
      </c>
      <c r="C7" s="37"/>
      <c r="D7" s="106"/>
      <c r="E7" s="37"/>
      <c r="F7" s="38"/>
      <c r="G7" s="138">
        <f ca="1">IFERROR(NOW()-F7,"")</f>
        <v>45990.374467361115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45990.374467361115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45990.374467361115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45990.374467361115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45990.374467361115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45990.374467361115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45990.374467361115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45990.374467361115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45990.374467361115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45990.374467361115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45990.374467361115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45990.374467361115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45990.374467361115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45990.374467361115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45990.374467361115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45990.374467361115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45990.374467361115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45990.374467361115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45990.374467361115</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45990.374467361115</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45990.374467361115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45990.374467361115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45990.374467361115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45990.374467361115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45990.374467361115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45990.374467361115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45990.374467361115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45990.374467361115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45990.374467361115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45990.374467361115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45990.374467361115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45990.374467361115</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45990.374467361115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45990.374467361115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45990.374467361115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45990.374467361115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45990.374467361115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45990.374467361115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45990.374467361115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45990.374467361115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45990.374467361115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45990.374467361115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45990.374467361115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45990.374467361115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45990.374467361115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45990.374467361115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45990.374467361115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45990.374467361115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45990.374467361115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45990.374467361115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45990.374467361115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45990.374467361115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45990.374467361115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45990.374467361115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45990.374467361115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45990.374467361115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45990.374467361115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45990.374467361115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45990.374467361115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45990.374467361115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45990.374467361115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45990.374467361115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45990.374467361115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45990.374467361115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45990.374467361115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45990.374467361115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45990.374467361115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45990.374467361115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45990.374467361115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45990.374467361115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45990.374467361115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45990.374467361115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45990.374467361115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45990.374467361115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45990.374467361115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45990.374467361115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45990.374467361115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45990.374467361115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45990.374467361115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45990.374467361115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45990.374467361115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45990.374467361115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45990.374467361115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45990.374467361115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45990.374467361115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45990.374467361115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45990.374467361115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45990.374467361115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45990.374467361115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45990.374467361115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45990.374467361115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45990.374467361115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45990.374467361115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45990.374467361115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45990.374467361115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45990.374467361115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45990.374467361115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45990.374467361115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45990.374467361115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45990.374467361115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45990.374467361115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45990.374467361115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45990.374467361115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45990.374467361115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45990.374467361115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45990.374467361115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45990.374467361115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45990.374467361115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45990.374467361115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45990.374467361115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45990.374467361115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45990.374467361115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45990.374467361115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45990.374467361115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45990.374467361115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45990.374467361115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45990.374467361115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45990.374467361115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45990.374467361115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45990.374467361115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45990.374467361115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45990.374467361115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45990.374467361115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45990.374467361115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45990.374467361115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45990.374467361115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45990.374467361115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45990.374467361115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45990.374467361115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45990.374467361115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45990.374467361115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45990.374467361115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45990.374467361115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45990.374467361115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45990.374467361115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45990.374467361115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45990.374467361115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45990.374467361115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45990.374467361115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45990.374467361115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45990.374467361115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45990.374467361115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45990.374467361115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45990.374467361115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45990.374467361115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45990.374467361115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45990.374467361115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45990.374467361115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45990.374467361115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45990.374467361115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45990.374467361115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45990.374467361115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45990.374467361115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45990.374467361115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45990.374467361115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45990.374467361115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45990.374467361115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45990.374467361115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45990.374467361115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45990.374467361115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45990.374467361115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45990.374467361115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45990.374467361115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45990.374467361115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45990.374467361115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45990.374467361115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45990.374467361115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45990.374467361115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45990.374467361115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45990.374467361115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45990.374467361115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45990.374467361115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45990.374467361115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45990.374467361115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45990.374467361115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45990.374467361115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45990.374467361115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45990.374467361115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45990.374467361115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45990.374467361115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45990.374467361115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45990.374467361115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45990.374467361115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45990.374467361115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45990.374467361115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45990.374467361115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45990.374467361115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45990.374467361115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45990.374467361115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45990.374467361115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45990.374467361115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45990.374467361115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45990.374467361115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45990.374467361115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45990.374467361115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45990.374467361115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45990.374467361115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45990.374467361115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45990.374467361115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45990.374467361115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45990.374467361115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45990.374467361115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45990.374467361115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45990.374467361115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45990.374467361115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45990.374467361115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45990.374467361115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45990.374467361115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45990.374467361115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45990.374467361115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45990.374467361115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45990.374467361115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45990.374467361115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45990.374467361115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45990.374467361115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45990.374467361115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45990.374467361115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45990.374467361115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45990.374467361115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45990.374467361115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45990.374467361115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45990.374467361115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45990.374467361115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45990.374467361115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45990.374467361115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45990.374467361115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45990.374467361115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45990.374467361115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45990.374467361115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45990.374467361115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45990.374467361115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45990.374467361115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45990.374467361115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45990.374467361115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45990.374467361115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45990.374467361115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45990.374467361115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45990.374467361115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45990.374467361115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45990.374467361115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45990.374467361115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45990.374467361115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45990.374467361115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45990.374467361115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45990.374467361115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45990.374467361115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45990.374467361115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45990.374467361115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45990.374467361115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45990.374467361115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45990.374467361115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45990.374467361115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45990.374467361115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45990.374467361115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45990.374467361115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45990.374467361115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45990.374467361115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45990.374467361115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45990.374467361115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45990.374467361115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45990.374467361115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45990.374467361115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45990.374467361115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45990.374467361115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45990.374467361115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45990.374467361115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45990.374467361115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45990.374467361115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45990.374467361115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45990.374467361115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45990.374467361115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45990.374467361115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45990.374467361115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45990.374467361115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45990.374467361115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45990.374467361115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45990.374467361115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45990.374467361115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45990.374467361115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45990.374467361115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45990.374467361115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45990.374467361115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45990.374467361115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45990.374467361115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45990.374467361115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45990.374467361115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45990.374467361115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45990.374467361115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45990.374467361115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45990.374467361115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45990.374467361115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45990.374467361115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45990.374467361115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45990.374467361115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45990.374467361115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45990.374467361115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45990.374467361115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45990.374467361115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45990.374467361115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45990.374467361115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45990.374467361115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45990.374467361115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45990.374467361115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45990.374467361115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45990.374467361115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45990.374467361115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45990.374467361115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45990.374467361115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45990.374467361115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45990.374467361115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45990.374467361115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45990.374467361115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45990.374467361115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45990.374467361115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45990.374467361115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45990.374467361115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45990.374467361115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45990.374467361115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45990.374467361115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45990.374467361115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45990.374467361115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45990.374467361115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45990.374467361115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45990.374467361115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45990.374467361115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45990.374467361115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45990.374467361115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45990.374467361115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45990.374467361115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45990.374467361115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45990.374467361115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45990.374467361115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45990.374467361115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45990.374467361115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45990.374467361115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45990.374467361115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45990.374467361115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45990.374467361115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45990.374467361115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45990.374467361115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45990.374467361115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45990.374467361115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45990.374467361115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45990.374467361115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45990.374467361115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45990.374467361115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45990.374467361115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45990.374467361115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45990.374467361115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45990.374467361115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45990.374467361115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45990.374467361115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45990.374467361115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45990.374467361115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45990.374467361115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45990.374467361115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45990.374467361115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45990.374467361115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45990.374467361115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45990.374467361115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45990.374467361115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45990.374467361115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45990.374467361115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45990.374467361115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45990.374467361115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45990.374467361115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45990.374467361115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45990.374467361115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45990.374467361115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45990.374467361115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45990.374467361115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45990.374467361115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45990.374467361115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45990.374467361115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45990.374467361115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45990.374467361115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45990.374467361115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45990.374467361115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45990.374467361115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45990.374467361115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45990.374467361115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45990.374467361115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45990.374467361115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45990.374467361115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45990.374467361115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45990.374467361115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45990.374467361115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45990.374467361115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45990.374467361115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45990.374467361115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45990.374467361115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45990.374467361115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45990.374467361115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45990.374467361115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45990.374467361115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45990.374467361115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45990.374467361115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45990.374467361115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45990.374467361115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45990.374467361115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45990.374467361115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45990.374467361115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45990.374467361115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45990.374467361115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45990.374467361115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45990.374467361115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45990.374467361115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45990.374467361115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45990.374467361115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45990.374467361115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45990.374467361115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45990.374467361115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45990.374467361115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45990.374467361115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45990.374467361115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45990.374467361115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45990.374467361115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45990.374467361115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45990.374467361115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45990.374467361115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45990.374467361115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45990.374467361115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45990.374467361115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45990.374467361115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45990.374467361115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45990.374467361115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45990.374467361115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45990.374467361115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45990.374467361115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45990.374467361115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45990.374467361115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45990.374467361115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45990.374467361115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45990.374467361115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45990.374467361115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45990.374467361115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45990.374467361115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45990.374467361115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45990.374467361115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45990.374467361115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45990.374467361115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45990.374467361115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45990.374467361115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45990.374467361115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45990.374467361115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45990.374467361115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45990.374467361115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45990.374467361115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45990.374467361115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45990.374467361115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45990.374467361115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45990.374467361115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45990.374467361115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45990.374467361115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45990.374467361115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45990.374467361115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45990.374467361115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45990.374467361115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45990.374467361115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45990.374467361115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45990.374467361115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45990.374467361115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45990.374467361115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45990.374467361115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45990.374467361115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45990.374467361115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45990.374467361115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45990.374467361115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45990.374467361115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45990.374467361115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45990.374467361115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45990.374467361115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45990.374467361115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45990.374467361115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45990.374467361115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45990.374467361115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45990.374467361115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45990.374467361115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45990.374467361115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45990.374467361115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45990.374467361115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45990.374467361115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45990.374467361115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45990.374467361115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45990.374467361115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45990.374467361115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45990.374467361115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45990.374467361115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45990.374467361115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45990.374467361115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45990.374467361115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45990.374467361115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45990.374467361115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45990.374467361115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45990.374467361115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45990.374467361115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45990.374467361115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45990.374467361115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45990.374467361115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45990.374467361115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45990.374467361115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45990.374467361115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45990.374467361115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45990.374467361115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45990.374467361115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45990.374467361115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45990.374467361115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45990.374467361115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45990.374467361115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45990.374467361115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45990.374467361115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45990.374467361115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45990.374467361115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45990.374467361115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45990.374467361115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45990.374467361115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45990.374467361115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45990.374467361115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45990.374467361115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45990.374467361115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45990.374467361115</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45990.374467361115</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45990.374467361115</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